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st\Downloads\"/>
    </mc:Choice>
  </mc:AlternateContent>
  <xr:revisionPtr revIDLastSave="0" documentId="13_ncr:1_{EA2C25CE-69FA-44C6-A28F-259B57F720DA}" xr6:coauthVersionLast="47" xr6:coauthVersionMax="47" xr10:uidLastSave="{00000000-0000-0000-0000-000000000000}"/>
  <workbookProtection workbookAlgorithmName="SHA-512" workbookHashValue="env4+Cl+oA1NH7L/YJOpCWWEfv4a8NPXnELo4YEqVugrq8FrXjN9+Lz/rqMu6IgRVTi6BzTdBfPHqGmCbRz8AQ==" workbookSaltValue="Oy0jUmYog88Rqrc7DrvWiA==" workbookSpinCount="100000" lockStructure="1"/>
  <bookViews>
    <workbookView xWindow="-108" yWindow="-108" windowWidth="23256" windowHeight="13176" firstSheet="1" activeTab="1" xr2:uid="{00000000-000D-0000-FFFF-FFFF00000000}"/>
  </bookViews>
  <sheets>
    <sheet name="Network Contacts" sheetId="26" r:id="rId1"/>
    <sheet name="Monthly Report" sheetId="1" r:id="rId2"/>
    <sheet name="Domestic Shipments" sheetId="2" r:id="rId3"/>
    <sheet name="Transfer Kits" sheetId="16" r:id="rId4"/>
    <sheet name="January 2022" sheetId="27" r:id="rId5"/>
    <sheet name="February 2022" sheetId="54" r:id="rId6"/>
    <sheet name="March 2022 " sheetId="55" r:id="rId7"/>
    <sheet name="April 2022" sheetId="56" r:id="rId8"/>
    <sheet name="May 2022" sheetId="57" r:id="rId9"/>
    <sheet name="June 2022" sheetId="58" r:id="rId10"/>
    <sheet name="July 2022" sheetId="59" r:id="rId11"/>
    <sheet name="August 2022  " sheetId="60" r:id="rId12"/>
    <sheet name="September 2022" sheetId="61" r:id="rId13"/>
    <sheet name="October 2022" sheetId="62" r:id="rId14"/>
    <sheet name="November 2022" sheetId="63" r:id="rId15"/>
    <sheet name="December 2022" sheetId="64" r:id="rId16"/>
  </sheets>
  <definedNames>
    <definedName name="_xlnm.Print_Area" localSheetId="1">'Monthly Report'!$A$2:$G$16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6" i="2"/>
  <c r="F7" i="2"/>
  <c r="F8" i="2"/>
  <c r="F9" i="2"/>
  <c r="F11" i="2"/>
  <c r="F12" i="2"/>
  <c r="F13" i="2"/>
  <c r="G21" i="64"/>
  <c r="F21" i="64"/>
  <c r="E21" i="64"/>
  <c r="D21" i="64"/>
  <c r="C21" i="64"/>
  <c r="B21" i="64"/>
  <c r="G21" i="63"/>
  <c r="F21" i="63"/>
  <c r="E21" i="63"/>
  <c r="D21" i="63"/>
  <c r="C21" i="63"/>
  <c r="B21" i="63"/>
  <c r="G21" i="62"/>
  <c r="F21" i="62"/>
  <c r="E21" i="62"/>
  <c r="D21" i="62"/>
  <c r="C21" i="62"/>
  <c r="B21" i="62"/>
  <c r="G21" i="61"/>
  <c r="F21" i="61"/>
  <c r="E21" i="61"/>
  <c r="D21" i="61"/>
  <c r="C21" i="61"/>
  <c r="B21" i="61"/>
  <c r="G21" i="60"/>
  <c r="F21" i="60"/>
  <c r="E21" i="60"/>
  <c r="D21" i="60"/>
  <c r="C21" i="60"/>
  <c r="B21" i="60"/>
  <c r="G21" i="59"/>
  <c r="F21" i="59"/>
  <c r="E21" i="59"/>
  <c r="D21" i="59"/>
  <c r="C21" i="59"/>
  <c r="B21" i="59"/>
  <c r="G21" i="58"/>
  <c r="F21" i="58"/>
  <c r="E21" i="58"/>
  <c r="D21" i="58"/>
  <c r="C21" i="58"/>
  <c r="B21" i="58"/>
  <c r="G21" i="57"/>
  <c r="F21" i="57"/>
  <c r="E21" i="57"/>
  <c r="D21" i="57"/>
  <c r="C21" i="57"/>
  <c r="B21" i="57"/>
  <c r="G21" i="56"/>
  <c r="F21" i="56"/>
  <c r="E21" i="56"/>
  <c r="D21" i="56"/>
  <c r="C21" i="56"/>
  <c r="B21" i="56"/>
  <c r="G21" i="55"/>
  <c r="F21" i="55"/>
  <c r="E21" i="55"/>
  <c r="D21" i="55"/>
  <c r="C21" i="55"/>
  <c r="B21" i="55"/>
  <c r="G21" i="54" l="1"/>
  <c r="F21" i="54"/>
  <c r="E21" i="54"/>
  <c r="D21" i="54"/>
  <c r="C21" i="54"/>
  <c r="B21" i="54"/>
  <c r="C8" i="1" l="1"/>
  <c r="D8" i="1"/>
  <c r="E8" i="1"/>
  <c r="F8" i="1"/>
  <c r="G8" i="1"/>
  <c r="H8" i="1"/>
  <c r="I8" i="1"/>
  <c r="J8" i="1"/>
  <c r="K8" i="1"/>
  <c r="L8" i="1"/>
  <c r="M8" i="1"/>
  <c r="B8" i="1"/>
  <c r="N8" i="1" l="1"/>
  <c r="N3" i="1"/>
  <c r="N14" i="1"/>
  <c r="N15" i="1"/>
  <c r="E11" i="1" l="1"/>
  <c r="C11" i="1"/>
  <c r="B11" i="1"/>
  <c r="D11" i="1"/>
  <c r="F11" i="1"/>
  <c r="G11" i="1"/>
  <c r="H11" i="1"/>
  <c r="I11" i="1"/>
  <c r="J11" i="1"/>
  <c r="K11" i="1"/>
  <c r="L11" i="1"/>
  <c r="M11" i="1"/>
  <c r="N11" i="1" l="1"/>
  <c r="C23" i="2" l="1"/>
  <c r="F14" i="2"/>
  <c r="F16" i="2"/>
  <c r="F17" i="2"/>
  <c r="F18" i="2"/>
  <c r="F19" i="2"/>
  <c r="F20" i="2"/>
  <c r="F21" i="2"/>
  <c r="F22" i="2"/>
  <c r="E23" i="2"/>
  <c r="F23" i="2" l="1"/>
  <c r="G21" i="27" l="1"/>
  <c r="F21" i="27"/>
  <c r="E21" i="27"/>
  <c r="D21" i="27"/>
  <c r="C21" i="27"/>
  <c r="B21" i="27"/>
  <c r="D23" i="2" l="1"/>
  <c r="N12" i="1" l="1"/>
  <c r="N13" i="1" l="1"/>
  <c r="N10" i="1"/>
  <c r="N9" i="1"/>
  <c r="N7" i="1"/>
  <c r="N6" i="1"/>
  <c r="N5" i="1"/>
  <c r="N4" i="1"/>
</calcChain>
</file>

<file path=xl/sharedStrings.xml><?xml version="1.0" encoding="utf-8"?>
<sst xmlns="http://schemas.openxmlformats.org/spreadsheetml/2006/main" count="464" uniqueCount="169">
  <si>
    <t>ITEMS SHIPPED</t>
  </si>
  <si>
    <t>School Kits</t>
  </si>
  <si>
    <t>Miscellaneous</t>
  </si>
  <si>
    <t>Total Value</t>
  </si>
  <si>
    <t>Comm. Projects Completed</t>
  </si>
  <si>
    <t>Food For Families Boxes</t>
  </si>
  <si>
    <t>Volunteer Sleep Nights</t>
  </si>
  <si>
    <t>Meals Served</t>
  </si>
  <si>
    <t>January</t>
  </si>
  <si>
    <t>TOTAL</t>
  </si>
  <si>
    <t># Volunteers Sager Brown</t>
  </si>
  <si>
    <t>Volunteer Hours Sager Brown</t>
  </si>
  <si>
    <t xml:space="preserve">       Network</t>
  </si>
  <si>
    <t>School</t>
  </si>
  <si>
    <t>Cleaning</t>
  </si>
  <si>
    <t>Verified</t>
  </si>
  <si>
    <t>Unverified</t>
  </si>
  <si>
    <t>TOTALS</t>
  </si>
  <si>
    <t>Date</t>
  </si>
  <si>
    <t>Destination</t>
  </si>
  <si>
    <t>Value</t>
  </si>
  <si>
    <t>Origin</t>
  </si>
  <si>
    <t>Continental US Shipments</t>
  </si>
  <si>
    <t>Volunteer Hourly Value</t>
  </si>
  <si>
    <t>Hygiene</t>
  </si>
  <si>
    <t>Hygiene Kits</t>
  </si>
  <si>
    <t>Total of Year to Date Report</t>
  </si>
  <si>
    <t>Shipped From</t>
  </si>
  <si>
    <t>Shipped To</t>
  </si>
  <si>
    <t xml:space="preserve">First Name </t>
  </si>
  <si>
    <t xml:space="preserve">Last Name </t>
  </si>
  <si>
    <t>Address</t>
  </si>
  <si>
    <t xml:space="preserve">City </t>
  </si>
  <si>
    <t>State</t>
  </si>
  <si>
    <t>Phone Number</t>
  </si>
  <si>
    <t>UMCOR Sager Brown: Baldwin, LA</t>
  </si>
  <si>
    <t>Amy</t>
  </si>
  <si>
    <t>Fuselier</t>
  </si>
  <si>
    <t>101 Sager Brown Rd., PO Box 850</t>
  </si>
  <si>
    <t>Baldwin</t>
  </si>
  <si>
    <t>LA</t>
  </si>
  <si>
    <t>afuselier@umcor.org</t>
  </si>
  <si>
    <t>(337)923-6238 ext. 216</t>
  </si>
  <si>
    <t>Freddie</t>
  </si>
  <si>
    <t>Cooks</t>
  </si>
  <si>
    <t>131 Sager Brown Rd., PO Box 850</t>
  </si>
  <si>
    <t>warehouse@sagerbrown.org</t>
  </si>
  <si>
    <t>(337)923-6238 ext. 212</t>
  </si>
  <si>
    <t>Mary</t>
  </si>
  <si>
    <t>Eastbrook Mission Barn: New Castle, PA</t>
  </si>
  <si>
    <t>Katie</t>
  </si>
  <si>
    <t>Peterson</t>
  </si>
  <si>
    <t>226 Church Lane</t>
  </si>
  <si>
    <t>New Castle</t>
  </si>
  <si>
    <t>PA</t>
  </si>
  <si>
    <t>(724)856-8241</t>
  </si>
  <si>
    <t>Mission Central: Mechanicburg, PA</t>
  </si>
  <si>
    <t>5 Pleasant View Drive</t>
  </si>
  <si>
    <t>Mechanicsburg</t>
  </si>
  <si>
    <t>(717)766-1533</t>
  </si>
  <si>
    <t>Midwest Mission Distribution Center: Chatham, IL</t>
  </si>
  <si>
    <t xml:space="preserve">Chantel </t>
  </si>
  <si>
    <t>Corrie</t>
  </si>
  <si>
    <t>1001 Mission Drive</t>
  </si>
  <si>
    <t>IL</t>
  </si>
  <si>
    <t>director@midwestmission.org</t>
  </si>
  <si>
    <t>(217)483-7911</t>
  </si>
  <si>
    <t>United Methodist Disaster Relief Warehouse: Decatur, AL</t>
  </si>
  <si>
    <t>3220 Highway 31 S., Building F</t>
  </si>
  <si>
    <t>Decatur</t>
  </si>
  <si>
    <t>AL</t>
  </si>
  <si>
    <t>(256)341-9961</t>
  </si>
  <si>
    <t>610 Methodist Encampment Rd</t>
  </si>
  <si>
    <t>Kerrville</t>
  </si>
  <si>
    <t>TX</t>
  </si>
  <si>
    <t>Eugene</t>
  </si>
  <si>
    <t>Hileman</t>
  </si>
  <si>
    <t>16400 Huebner Rd.</t>
  </si>
  <si>
    <t>San Antonio</t>
  </si>
  <si>
    <t>aehileman@riotexas.org</t>
  </si>
  <si>
    <t>(210)557-8698</t>
  </si>
  <si>
    <t>Missouri Conference of the UMC: Columbia, MO</t>
  </si>
  <si>
    <t>Columbia</t>
  </si>
  <si>
    <t>MO</t>
  </si>
  <si>
    <t>(573)777-1246</t>
  </si>
  <si>
    <t>Texas Annual Conference Mission Center: Conroe, TX</t>
  </si>
  <si>
    <t>37 N Loop 336</t>
  </si>
  <si>
    <t>East Conroe</t>
  </si>
  <si>
    <t>(936)788-6650</t>
  </si>
  <si>
    <t>Christine</t>
  </si>
  <si>
    <t>Riggle</t>
  </si>
  <si>
    <t>criggle@txcumc.org</t>
  </si>
  <si>
    <t>Email Address</t>
  </si>
  <si>
    <t>Cleaning Kits</t>
  </si>
  <si>
    <t>Boudreaux</t>
  </si>
  <si>
    <t>Bishop Joel &amp; Dr. Raquel Martinez Disaster Response Center: Kerrville, TX</t>
  </si>
  <si>
    <t>Zip Code</t>
  </si>
  <si>
    <t>office@moumethodist.org</t>
  </si>
  <si>
    <t xml:space="preserve">(337)923-6238 </t>
  </si>
  <si>
    <t>mboudreaux@umcor.org</t>
  </si>
  <si>
    <t>ktpete@gmail.com</t>
  </si>
  <si>
    <t xml:space="preserve">Hope </t>
  </si>
  <si>
    <t>Harrison</t>
  </si>
  <si>
    <t xml:space="preserve">Brad </t>
  </si>
  <si>
    <t>Walton</t>
  </si>
  <si>
    <t xml:space="preserve">brad@midwestmission.org </t>
  </si>
  <si>
    <t xml:space="preserve">Cindy </t>
  </si>
  <si>
    <t>Sandlin</t>
  </si>
  <si>
    <t>clcsandlin@gmail.com</t>
  </si>
  <si>
    <t>Comments</t>
  </si>
  <si>
    <t>Mission Central: Mechanicsburg, PA</t>
  </si>
  <si>
    <t>hharrison@missioncentral.org</t>
  </si>
  <si>
    <t>Midwest Mission Distribution Center: Pawnee, IL</t>
  </si>
  <si>
    <t>Pawnee</t>
  </si>
  <si>
    <t>Godfrey</t>
  </si>
  <si>
    <t>Hubert</t>
  </si>
  <si>
    <t>ghubert@txcumc.org</t>
  </si>
  <si>
    <t xml:space="preserve">Scott </t>
  </si>
  <si>
    <t>Burdin</t>
  </si>
  <si>
    <t>3601 Amron Court</t>
  </si>
  <si>
    <t>sburdin@moumethodist.org</t>
  </si>
  <si>
    <t>660-676-3454</t>
  </si>
  <si>
    <t>2022  Monthly Repost</t>
  </si>
  <si>
    <t>2022 Domestic Shipments</t>
  </si>
  <si>
    <t xml:space="preserve">2022 Transferring Kits </t>
  </si>
  <si>
    <t>Relief Supplies Network Report January 2022</t>
  </si>
  <si>
    <t>Relief Supplies Network Report February 2022</t>
  </si>
  <si>
    <t>Relief Supplies Network Report March 2022</t>
  </si>
  <si>
    <t>Relief Supplies Network Report April 2022</t>
  </si>
  <si>
    <t>Relief Supplies Network Report May 2022</t>
  </si>
  <si>
    <t>Relief Supplies Network Report June 2022</t>
  </si>
  <si>
    <t>Relief Supplies Network Report July 2022</t>
  </si>
  <si>
    <t>Relief Supplies Network Report August 2022</t>
  </si>
  <si>
    <t>Relief Supplies Network Report September 2022</t>
  </si>
  <si>
    <t>Relief Supplies Network Report October 2022</t>
  </si>
  <si>
    <t>Relief Supplies Network Report November 2022</t>
  </si>
  <si>
    <t>Relief Supplies Network Report December 2022</t>
  </si>
  <si>
    <t>REFLECTION OF COVID-19</t>
  </si>
  <si>
    <t>Cell Number</t>
  </si>
  <si>
    <t>Larry</t>
  </si>
  <si>
    <t>Altman</t>
  </si>
  <si>
    <t>larryaltman5@gmail.com</t>
  </si>
  <si>
    <t>(830) 343-0354</t>
  </si>
  <si>
    <t xml:space="preserve"> 2022 Relief Supplies Network</t>
  </si>
  <si>
    <t>Report By: Mary Boudreaux: Revision Date: 3/04/2022</t>
  </si>
  <si>
    <t>Midwest Mission Distribution Center, Pawnee, IL</t>
  </si>
  <si>
    <t>Godfrey Hubert/FUMC-Madisonville/FUMC-Crockett, TX</t>
  </si>
  <si>
    <t>David Walker/Christian Children's Home of Wooster, OH</t>
  </si>
  <si>
    <t>TX Annual Conference of the UMC, Conroe, TX</t>
  </si>
  <si>
    <t>Report By: Mary Boudreaux: Revision Date: 4/6/2022</t>
  </si>
  <si>
    <t>Report By: Mary Boudreaux: Revision Date: 5/10/2022</t>
  </si>
  <si>
    <t>Christopher Gudger/Raines, Mount Vernon, WA</t>
  </si>
  <si>
    <t>REFLECTION OF COVID-20</t>
  </si>
  <si>
    <t>REFLECTION OF COVID-21</t>
  </si>
  <si>
    <t>Minnesota</t>
  </si>
  <si>
    <t>Report By: Mary Boudreaux: Revision Date: 6/7/2022</t>
  </si>
  <si>
    <t>South Church, IL</t>
  </si>
  <si>
    <t>UMCOR Sager Brown, Balwin, LA</t>
  </si>
  <si>
    <t>Report By: Mary Boudreaux: Revision Date: 6/10/2022</t>
  </si>
  <si>
    <t>Nelson Cuevas/Cultivadors Mission Center</t>
  </si>
  <si>
    <t>Cleveland, OH</t>
  </si>
  <si>
    <t>Brad Walton/St Aloysius Ministry, Springfield, IL</t>
  </si>
  <si>
    <t>Calcasieu Parish School Broad, Lake Charles, LA</t>
  </si>
  <si>
    <t>Eastbrook Mission Barn, New Castle, PA</t>
  </si>
  <si>
    <t>Scott Burdin/Petrie County, MO</t>
  </si>
  <si>
    <t>Missouri Annual Conference of the UMC, Columbia. MO</t>
  </si>
  <si>
    <t>UMCOR Sager Brown, Baldwin, LA</t>
  </si>
  <si>
    <t>Report By: Mary Boudreaux: Revision Date: 7/5/2022</t>
  </si>
  <si>
    <t>Report By: Mary Boudreaux: Revision Date: 7/6/2022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</si>
</sst>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&quot;$&quot;#,##0;[Red]&quot;$&quot;#,##0"/>
    <numFmt numFmtId="166" formatCode="&quot;$&quot;#,##0"/>
    <numFmt numFmtId="167" formatCode="mm/dd/yy;@"/>
    <numFmt numFmtId="168" formatCode="&quot;$&quot;#,##0.00"/>
    <numFmt numFmtId="169" formatCode="_(&quot;$&quot;* #,##0_);_(&quot;$&quot;* \(#,##0\);_(&quot;$&quot;* &quot;-&quot;??_);_(@_)"/>
    <numFmt numFmtId="170" formatCode="_(* #,##0_);_(* \(#,##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name val="Cambria"/>
      <family val="1"/>
    </font>
    <font>
      <sz val="14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6"/>
      <name val="Cambria"/>
      <family val="1"/>
    </font>
    <font>
      <sz val="14"/>
      <color theme="1"/>
      <name val="Cambria"/>
      <family val="1"/>
    </font>
    <font>
      <sz val="18"/>
      <name val="Cambria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6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2"/>
      <color theme="10"/>
      <name val="Cambria"/>
      <family val="1"/>
      <scheme val="major"/>
    </font>
    <font>
      <u/>
      <sz val="10"/>
      <color theme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4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70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4" fontId="8" fillId="0" borderId="1" xfId="4" applyFont="1" applyBorder="1"/>
    <xf numFmtId="167" fontId="6" fillId="0" borderId="0" xfId="0" applyNumberFormat="1" applyFont="1" applyBorder="1"/>
    <xf numFmtId="5" fontId="6" fillId="0" borderId="0" xfId="0" applyNumberFormat="1" applyFont="1" applyBorder="1"/>
    <xf numFmtId="0" fontId="9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0" xfId="0" applyFont="1"/>
    <xf numFmtId="0" fontId="18" fillId="0" borderId="0" xfId="0" applyFont="1"/>
    <xf numFmtId="0" fontId="21" fillId="0" borderId="1" xfId="0" applyFont="1" applyBorder="1"/>
    <xf numFmtId="0" fontId="10" fillId="0" borderId="0" xfId="0" applyFont="1"/>
    <xf numFmtId="3" fontId="23" fillId="0" borderId="1" xfId="1" applyNumberFormat="1" applyFont="1" applyFill="1" applyBorder="1" applyAlignment="1" applyProtection="1">
      <protection locked="0"/>
    </xf>
    <xf numFmtId="0" fontId="23" fillId="0" borderId="1" xfId="0" applyNumberFormat="1" applyFont="1" applyFill="1" applyBorder="1" applyAlignment="1" applyProtection="1">
      <protection locked="0"/>
    </xf>
    <xf numFmtId="3" fontId="23" fillId="0" borderId="1" xfId="0" applyNumberFormat="1" applyFont="1" applyFill="1" applyBorder="1" applyAlignment="1" applyProtection="1">
      <protection locked="0"/>
    </xf>
    <xf numFmtId="0" fontId="23" fillId="0" borderId="1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0" xfId="0" applyFont="1" applyFill="1" applyBorder="1"/>
    <xf numFmtId="0" fontId="19" fillId="0" borderId="0" xfId="2" applyNumberFormat="1" applyFont="1" applyFill="1" applyBorder="1" applyAlignment="1"/>
    <xf numFmtId="0" fontId="26" fillId="0" borderId="0" xfId="3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4" fontId="18" fillId="0" borderId="0" xfId="0" applyNumberFormat="1" applyFont="1" applyBorder="1"/>
    <xf numFmtId="41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5" fillId="0" borderId="0" xfId="0" applyFont="1" applyFill="1" applyBorder="1"/>
    <xf numFmtId="14" fontId="18" fillId="0" borderId="0" xfId="0" applyNumberFormat="1" applyFont="1"/>
    <xf numFmtId="0" fontId="18" fillId="0" borderId="0" xfId="0" applyFont="1" applyAlignment="1">
      <alignment horizontal="left"/>
    </xf>
    <xf numFmtId="0" fontId="27" fillId="0" borderId="0" xfId="0" applyFont="1"/>
    <xf numFmtId="0" fontId="21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3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" fontId="21" fillId="0" borderId="1" xfId="0" applyNumberFormat="1" applyFont="1" applyFill="1" applyBorder="1"/>
    <xf numFmtId="3" fontId="23" fillId="0" borderId="1" xfId="0" applyNumberFormat="1" applyFont="1" applyFill="1" applyBorder="1"/>
    <xf numFmtId="0" fontId="21" fillId="2" borderId="1" xfId="0" applyFont="1" applyFill="1" applyBorder="1"/>
    <xf numFmtId="0" fontId="23" fillId="0" borderId="1" xfId="0" applyFont="1" applyFill="1" applyBorder="1"/>
    <xf numFmtId="0" fontId="28" fillId="0" borderId="0" xfId="0" applyFont="1" applyFill="1" applyBorder="1"/>
    <xf numFmtId="0" fontId="21" fillId="0" borderId="0" xfId="0" applyFont="1" applyFill="1" applyBorder="1"/>
    <xf numFmtId="0" fontId="2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/>
    <xf numFmtId="2" fontId="8" fillId="0" borderId="1" xfId="0" applyNumberFormat="1" applyFont="1" applyBorder="1" applyAlignment="1">
      <alignment horizontal="right"/>
    </xf>
    <xf numFmtId="44" fontId="6" fillId="0" borderId="0" xfId="0" applyNumberFormat="1" applyFont="1"/>
    <xf numFmtId="0" fontId="30" fillId="0" borderId="0" xfId="0" applyFont="1"/>
    <xf numFmtId="0" fontId="17" fillId="0" borderId="0" xfId="0" applyFont="1"/>
    <xf numFmtId="0" fontId="24" fillId="0" borderId="0" xfId="0" applyFont="1"/>
    <xf numFmtId="0" fontId="28" fillId="0" borderId="0" xfId="0" applyFont="1"/>
    <xf numFmtId="0" fontId="23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23" fillId="0" borderId="0" xfId="0" applyFont="1" applyFill="1" applyBorder="1"/>
    <xf numFmtId="14" fontId="23" fillId="0" borderId="3" xfId="0" applyNumberFormat="1" applyFont="1" applyBorder="1" applyAlignment="1">
      <alignment horizontal="center"/>
    </xf>
    <xf numFmtId="41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4" fontId="23" fillId="0" borderId="3" xfId="0" applyNumberFormat="1" applyFont="1" applyBorder="1"/>
    <xf numFmtId="14" fontId="23" fillId="0" borderId="5" xfId="0" applyNumberFormat="1" applyFont="1" applyBorder="1"/>
    <xf numFmtId="41" fontId="23" fillId="0" borderId="2" xfId="0" applyNumberFormat="1" applyFont="1" applyFill="1" applyBorder="1" applyAlignment="1">
      <alignment horizontal="right"/>
    </xf>
    <xf numFmtId="0" fontId="23" fillId="0" borderId="2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41" fontId="34" fillId="0" borderId="8" xfId="5" applyNumberFormat="1" applyFont="1" applyFill="1" applyBorder="1" applyAlignment="1">
      <alignment horizontal="right"/>
    </xf>
    <xf numFmtId="44" fontId="34" fillId="0" borderId="8" xfId="5" applyNumberFormat="1" applyFont="1" applyFill="1" applyBorder="1" applyAlignment="1">
      <alignment horizontal="right"/>
    </xf>
    <xf numFmtId="0" fontId="35" fillId="0" borderId="1" xfId="0" applyFont="1" applyBorder="1" applyAlignment="1">
      <alignment horizontal="right"/>
    </xf>
    <xf numFmtId="0" fontId="35" fillId="0" borderId="0" xfId="0" applyFont="1"/>
    <xf numFmtId="3" fontId="23" fillId="0" borderId="0" xfId="0" applyNumberFormat="1" applyFont="1" applyFill="1" applyBorder="1" applyAlignment="1" applyProtection="1">
      <protection locked="0"/>
    </xf>
    <xf numFmtId="0" fontId="23" fillId="0" borderId="0" xfId="0" applyFont="1"/>
    <xf numFmtId="164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/>
    <xf numFmtId="5" fontId="23" fillId="0" borderId="0" xfId="0" applyNumberFormat="1" applyFont="1" applyFill="1" applyBorder="1" applyAlignment="1" applyProtection="1">
      <protection locked="0"/>
    </xf>
    <xf numFmtId="6" fontId="23" fillId="0" borderId="0" xfId="0" applyNumberFormat="1" applyFont="1" applyFill="1" applyBorder="1" applyAlignment="1" applyProtection="1">
      <protection locked="0"/>
    </xf>
    <xf numFmtId="166" fontId="23" fillId="0" borderId="0" xfId="0" applyNumberFormat="1" applyFont="1" applyFill="1" applyBorder="1"/>
    <xf numFmtId="3" fontId="23" fillId="0" borderId="0" xfId="1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166" fontId="23" fillId="0" borderId="0" xfId="0" applyNumberFormat="1" applyFont="1" applyFill="1" applyBorder="1" applyAlignment="1" applyProtection="1">
      <alignment horizontal="right"/>
      <protection locked="0"/>
    </xf>
    <xf numFmtId="6" fontId="23" fillId="0" borderId="0" xfId="0" applyNumberFormat="1" applyFont="1" applyFill="1" applyBorder="1" applyAlignment="1" applyProtection="1">
      <alignment horizontal="right"/>
      <protection locked="0"/>
    </xf>
    <xf numFmtId="165" fontId="23" fillId="0" borderId="0" xfId="0" applyNumberFormat="1" applyFont="1" applyFill="1" applyBorder="1" applyAlignment="1" applyProtection="1">
      <protection locked="0"/>
    </xf>
    <xf numFmtId="168" fontId="23" fillId="0" borderId="0" xfId="0" applyNumberFormat="1" applyFont="1" applyFill="1" applyBorder="1" applyAlignment="1" applyProtection="1">
      <protection locked="0"/>
    </xf>
    <xf numFmtId="168" fontId="23" fillId="0" borderId="0" xfId="0" applyNumberFormat="1" applyFont="1" applyFill="1" applyBorder="1"/>
    <xf numFmtId="14" fontId="8" fillId="0" borderId="1" xfId="0" applyNumberFormat="1" applyFont="1" applyBorder="1" applyAlignment="1">
      <alignment horizontal="left"/>
    </xf>
    <xf numFmtId="41" fontId="9" fillId="0" borderId="1" xfId="0" applyNumberFormat="1" applyFont="1" applyBorder="1"/>
    <xf numFmtId="0" fontId="6" fillId="0" borderId="1" xfId="0" applyFont="1" applyBorder="1"/>
    <xf numFmtId="0" fontId="35" fillId="0" borderId="1" xfId="0" applyFont="1" applyBorder="1"/>
    <xf numFmtId="0" fontId="14" fillId="9" borderId="1" xfId="11" applyNumberFormat="1" applyFont="1" applyBorder="1" applyAlignment="1" applyProtection="1">
      <alignment horizontal="center"/>
      <protection locked="0"/>
    </xf>
    <xf numFmtId="164" fontId="14" fillId="9" borderId="1" xfId="11" applyNumberFormat="1" applyFont="1" applyBorder="1" applyAlignment="1" applyProtection="1">
      <alignment horizontal="center"/>
      <protection locked="0"/>
    </xf>
    <xf numFmtId="0" fontId="14" fillId="9" borderId="1" xfId="11" applyNumberFormat="1" applyFont="1" applyBorder="1" applyAlignment="1" applyProtection="1">
      <protection locked="0"/>
    </xf>
    <xf numFmtId="7" fontId="14" fillId="9" borderId="1" xfId="11" applyNumberFormat="1" applyFont="1" applyBorder="1" applyAlignment="1" applyProtection="1">
      <protection locked="0"/>
    </xf>
    <xf numFmtId="7" fontId="14" fillId="9" borderId="1" xfId="11" applyNumberFormat="1" applyFont="1" applyBorder="1" applyAlignment="1">
      <alignment horizontal="right"/>
    </xf>
    <xf numFmtId="168" fontId="14" fillId="9" borderId="1" xfId="11" applyNumberFormat="1" applyFont="1" applyBorder="1" applyAlignment="1" applyProtection="1">
      <protection locked="0"/>
    </xf>
    <xf numFmtId="168" fontId="14" fillId="9" borderId="1" xfId="11" applyNumberFormat="1" applyFont="1" applyBorder="1" applyAlignment="1">
      <alignment horizontal="right"/>
    </xf>
    <xf numFmtId="0" fontId="16" fillId="8" borderId="1" xfId="10" applyNumberFormat="1" applyFont="1" applyBorder="1" applyAlignment="1" applyProtection="1">
      <protection locked="0"/>
    </xf>
    <xf numFmtId="0" fontId="16" fillId="8" borderId="1" xfId="10" applyNumberFormat="1" applyFont="1" applyBorder="1" applyAlignment="1">
      <alignment horizontal="right"/>
    </xf>
    <xf numFmtId="0" fontId="36" fillId="7" borderId="1" xfId="9" applyNumberFormat="1" applyFont="1" applyBorder="1" applyAlignment="1" applyProtection="1">
      <protection locked="0"/>
    </xf>
    <xf numFmtId="0" fontId="37" fillId="7" borderId="1" xfId="9" applyNumberFormat="1" applyFont="1" applyBorder="1" applyAlignment="1" applyProtection="1">
      <protection locked="0"/>
    </xf>
    <xf numFmtId="3" fontId="36" fillId="7" borderId="1" xfId="9" applyNumberFormat="1" applyFont="1" applyBorder="1" applyAlignment="1">
      <alignment horizontal="right"/>
    </xf>
    <xf numFmtId="3" fontId="33" fillId="7" borderId="1" xfId="9" applyNumberFormat="1" applyFont="1" applyBorder="1" applyAlignment="1">
      <alignment horizontal="right"/>
    </xf>
    <xf numFmtId="0" fontId="32" fillId="9" borderId="1" xfId="11" applyFont="1" applyBorder="1" applyAlignment="1">
      <alignment horizontal="center"/>
    </xf>
    <xf numFmtId="14" fontId="32" fillId="9" borderId="3" xfId="11" applyNumberFormat="1" applyFont="1" applyBorder="1" applyAlignment="1">
      <alignment horizontal="center"/>
    </xf>
    <xf numFmtId="41" fontId="32" fillId="9" borderId="1" xfId="11" applyNumberFormat="1" applyFont="1" applyBorder="1" applyAlignment="1">
      <alignment horizontal="center"/>
    </xf>
    <xf numFmtId="0" fontId="32" fillId="9" borderId="4" xfId="11" applyFont="1" applyBorder="1" applyAlignment="1">
      <alignment horizontal="center"/>
    </xf>
    <xf numFmtId="0" fontId="14" fillId="6" borderId="1" xfId="8" applyFont="1" applyBorder="1"/>
    <xf numFmtId="3" fontId="14" fillId="6" borderId="8" xfId="8" applyNumberFormat="1" applyFont="1" applyBorder="1"/>
    <xf numFmtId="0" fontId="15" fillId="8" borderId="1" xfId="10" applyFont="1" applyBorder="1"/>
    <xf numFmtId="0" fontId="15" fillId="8" borderId="1" xfId="10" applyFont="1" applyBorder="1" applyAlignment="1">
      <alignment horizontal="left"/>
    </xf>
    <xf numFmtId="0" fontId="15" fillId="8" borderId="1" xfId="10" applyFont="1" applyBorder="1" applyAlignment="1"/>
    <xf numFmtId="0" fontId="7" fillId="0" borderId="0" xfId="0" applyFont="1" applyFill="1" applyAlignment="1"/>
    <xf numFmtId="0" fontId="23" fillId="0" borderId="1" xfId="0" applyFont="1" applyBorder="1" applyProtection="1">
      <protection locked="0"/>
    </xf>
    <xf numFmtId="3" fontId="23" fillId="0" borderId="1" xfId="0" applyNumberFormat="1" applyFont="1" applyBorder="1" applyProtection="1">
      <protection locked="0"/>
    </xf>
    <xf numFmtId="3" fontId="23" fillId="0" borderId="1" xfId="1" applyNumberFormat="1" applyFont="1" applyBorder="1" applyProtection="1">
      <protection locked="0"/>
    </xf>
    <xf numFmtId="0" fontId="39" fillId="9" borderId="1" xfId="11" applyFont="1" applyBorder="1" applyAlignment="1">
      <alignment horizontal="center" vertical="center"/>
    </xf>
    <xf numFmtId="0" fontId="8" fillId="0" borderId="1" xfId="0" applyFont="1" applyBorder="1"/>
    <xf numFmtId="0" fontId="7" fillId="8" borderId="1" xfId="10" applyFont="1" applyBorder="1"/>
    <xf numFmtId="0" fontId="41" fillId="0" borderId="1" xfId="6" applyFont="1" applyBorder="1"/>
    <xf numFmtId="0" fontId="40" fillId="0" borderId="1" xfId="0" applyFont="1" applyBorder="1" applyAlignment="1">
      <alignment horizontal="center"/>
    </xf>
    <xf numFmtId="0" fontId="41" fillId="0" borderId="0" xfId="6" applyFont="1"/>
    <xf numFmtId="0" fontId="40" fillId="0" borderId="1" xfId="0" applyFont="1" applyBorder="1"/>
    <xf numFmtId="0" fontId="8" fillId="0" borderId="0" xfId="0" applyFont="1"/>
    <xf numFmtId="0" fontId="13" fillId="0" borderId="1" xfId="6" applyFill="1" applyBorder="1"/>
    <xf numFmtId="0" fontId="40" fillId="0" borderId="12" xfId="0" applyFont="1" applyBorder="1"/>
    <xf numFmtId="0" fontId="40" fillId="0" borderId="13" xfId="0" applyFont="1" applyBorder="1"/>
    <xf numFmtId="0" fontId="40" fillId="0" borderId="14" xfId="0" applyFont="1" applyBorder="1"/>
    <xf numFmtId="0" fontId="7" fillId="0" borderId="1" xfId="7" applyFont="1" applyFill="1" applyBorder="1"/>
    <xf numFmtId="0" fontId="7" fillId="8" borderId="1" xfId="10" applyFont="1" applyBorder="1" applyAlignment="1">
      <alignment horizontal="left"/>
    </xf>
    <xf numFmtId="0" fontId="42" fillId="0" borderId="0" xfId="6" applyFont="1"/>
    <xf numFmtId="3" fontId="9" fillId="0" borderId="1" xfId="0" applyNumberFormat="1" applyFont="1" applyBorder="1"/>
    <xf numFmtId="3" fontId="23" fillId="0" borderId="1" xfId="0" applyNumberFormat="1" applyFont="1" applyBorder="1"/>
    <xf numFmtId="170" fontId="21" fillId="0" borderId="1" xfId="1" applyNumberFormat="1" applyFont="1" applyFill="1" applyBorder="1" applyAlignment="1">
      <alignment horizontal="right"/>
    </xf>
    <xf numFmtId="0" fontId="33" fillId="0" borderId="17" xfId="0" applyFont="1" applyBorder="1"/>
    <xf numFmtId="1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left"/>
    </xf>
    <xf numFmtId="0" fontId="7" fillId="0" borderId="0" xfId="0" applyFont="1" applyFill="1"/>
    <xf numFmtId="41" fontId="7" fillId="0" borderId="0" xfId="0" applyNumberFormat="1" applyFont="1" applyAlignment="1"/>
    <xf numFmtId="167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right"/>
    </xf>
    <xf numFmtId="44" fontId="8" fillId="0" borderId="1" xfId="4" applyFont="1" applyFill="1" applyBorder="1"/>
    <xf numFmtId="0" fontId="33" fillId="0" borderId="17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169" fontId="6" fillId="0" borderId="0" xfId="4" applyNumberFormat="1" applyFont="1" applyFill="1"/>
    <xf numFmtId="0" fontId="33" fillId="0" borderId="22" xfId="0" applyFont="1" applyBorder="1"/>
    <xf numFmtId="0" fontId="33" fillId="0" borderId="1" xfId="0" applyFont="1" applyBorder="1"/>
    <xf numFmtId="0" fontId="7" fillId="0" borderId="0" xfId="0" applyFont="1" applyAlignment="1"/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10" fillId="6" borderId="19" xfId="8" applyFont="1" applyBorder="1" applyAlignment="1">
      <alignment horizontal="center"/>
    </xf>
    <xf numFmtId="0" fontId="10" fillId="6" borderId="0" xfId="8" applyFont="1" applyBorder="1" applyAlignment="1">
      <alignment horizontal="center"/>
    </xf>
    <xf numFmtId="0" fontId="31" fillId="6" borderId="1" xfId="8" applyNumberFormat="1" applyFont="1" applyBorder="1" applyAlignment="1" applyProtection="1">
      <alignment horizontal="center"/>
      <protection locked="0"/>
    </xf>
    <xf numFmtId="0" fontId="7" fillId="10" borderId="17" xfId="0" applyFont="1" applyFill="1" applyBorder="1" applyAlignment="1" applyProtection="1">
      <alignment horizontal="center" vertical="top" wrapText="1"/>
      <protection locked="0"/>
    </xf>
    <xf numFmtId="0" fontId="7" fillId="1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/>
    </xf>
    <xf numFmtId="0" fontId="14" fillId="6" borderId="1" xfId="8" applyFont="1" applyBorder="1" applyAlignment="1">
      <alignment horizontal="left"/>
    </xf>
    <xf numFmtId="0" fontId="14" fillId="6" borderId="15" xfId="8" applyFont="1" applyBorder="1" applyAlignment="1">
      <alignment horizontal="center"/>
    </xf>
    <xf numFmtId="0" fontId="14" fillId="6" borderId="16" xfId="8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4" fontId="14" fillId="6" borderId="9" xfId="8" applyNumberFormat="1" applyFont="1" applyBorder="1" applyAlignment="1">
      <alignment horizontal="center"/>
    </xf>
    <xf numFmtId="14" fontId="14" fillId="6" borderId="10" xfId="8" applyNumberFormat="1" applyFont="1" applyBorder="1" applyAlignment="1">
      <alignment horizontal="center"/>
    </xf>
    <xf numFmtId="14" fontId="14" fillId="6" borderId="11" xfId="8" applyNumberFormat="1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14" fontId="23" fillId="0" borderId="13" xfId="0" applyNumberFormat="1" applyFont="1" applyBorder="1" applyAlignment="1">
      <alignment horizontal="center"/>
    </xf>
    <xf numFmtId="14" fontId="23" fillId="0" borderId="21" xfId="0" applyNumberFormat="1" applyFont="1" applyBorder="1" applyAlignment="1">
      <alignment horizontal="center"/>
    </xf>
    <xf numFmtId="0" fontId="14" fillId="6" borderId="1" xfId="8" applyFont="1" applyBorder="1" applyAlignment="1">
      <alignment horizontal="center"/>
    </xf>
    <xf numFmtId="0" fontId="32" fillId="9" borderId="1" xfId="11" applyFont="1" applyBorder="1" applyAlignment="1">
      <alignment horizontal="center" vertical="center"/>
    </xf>
  </cellXfs>
  <cellStyles count="16">
    <cellStyle name="20% - Accent3" xfId="9" builtinId="38"/>
    <cellStyle name="20% - Accent3 2" xfId="15" xr:uid="{D3422361-4912-4849-A906-5C1BD7C413EB}"/>
    <cellStyle name="40% - Accent3" xfId="10" builtinId="39"/>
    <cellStyle name="40% - Accent5" xfId="7" builtinId="47"/>
    <cellStyle name="60% - Accent1" xfId="3" builtinId="32"/>
    <cellStyle name="60% - Accent3" xfId="11" builtinId="40"/>
    <cellStyle name="Accent1" xfId="2" builtinId="29"/>
    <cellStyle name="Accent3" xfId="8" builtinId="37"/>
    <cellStyle name="Comma" xfId="1" builtinId="3"/>
    <cellStyle name="Comma 2" xfId="14" xr:uid="{C6A8887D-C43B-4C44-882C-14C4FFE0BCA8}"/>
    <cellStyle name="Currency" xfId="4" builtinId="4"/>
    <cellStyle name="Currency 2" xfId="13" xr:uid="{B5842268-9D08-4581-BF58-A9480BA49D1E}"/>
    <cellStyle name="Hyperlink" xfId="6" builtinId="8"/>
    <cellStyle name="Normal" xfId="0" builtinId="0"/>
    <cellStyle name="Normal 2" xfId="12" xr:uid="{4B0A5643-F92D-4884-9047-456CFCCF2F1F}"/>
    <cellStyle name="Total" xfId="5" builtinId="25"/>
  </cellStyles>
  <dxfs count="0"/>
  <tableStyles count="0" defaultTableStyle="TableStyleMedium9" defaultPivotStyle="PivotStyleLight16"/>
  <colors>
    <mruColors>
      <color rgb="FFFFFF99"/>
      <color rgb="FF00FF00"/>
      <color rgb="FF00F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boudreaux@umcor.org" TargetMode="External"/><Relationship Id="rId13" Type="http://schemas.openxmlformats.org/officeDocument/2006/relationships/hyperlink" Target="mailto:larryaltman@hctc.net" TargetMode="External"/><Relationship Id="rId3" Type="http://schemas.openxmlformats.org/officeDocument/2006/relationships/hyperlink" Target="mailto:director@midwestmission.org" TargetMode="External"/><Relationship Id="rId7" Type="http://schemas.openxmlformats.org/officeDocument/2006/relationships/hyperlink" Target="mailto:brad@midwestmission.org" TargetMode="External"/><Relationship Id="rId12" Type="http://schemas.openxmlformats.org/officeDocument/2006/relationships/hyperlink" Target="mailto:sburdin@moumethodist.org" TargetMode="External"/><Relationship Id="rId2" Type="http://schemas.openxmlformats.org/officeDocument/2006/relationships/hyperlink" Target="mailto:warehouse@sagerbrown.org" TargetMode="External"/><Relationship Id="rId1" Type="http://schemas.openxmlformats.org/officeDocument/2006/relationships/hyperlink" Target="mailto:afuselier@umcor.org" TargetMode="External"/><Relationship Id="rId6" Type="http://schemas.openxmlformats.org/officeDocument/2006/relationships/hyperlink" Target="mailto:ghubert@txcumc.org" TargetMode="External"/><Relationship Id="rId11" Type="http://schemas.openxmlformats.org/officeDocument/2006/relationships/hyperlink" Target="mailto:office@moumethodist.org" TargetMode="External"/><Relationship Id="rId5" Type="http://schemas.openxmlformats.org/officeDocument/2006/relationships/hyperlink" Target="mailto:ktpete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riggle@txcumc.org" TargetMode="External"/><Relationship Id="rId4" Type="http://schemas.openxmlformats.org/officeDocument/2006/relationships/hyperlink" Target="mailto:aehileman@riotexas.org" TargetMode="External"/><Relationship Id="rId9" Type="http://schemas.openxmlformats.org/officeDocument/2006/relationships/hyperlink" Target="mailto:clcsandlin@gmail.com" TargetMode="External"/><Relationship Id="rId14" Type="http://schemas.openxmlformats.org/officeDocument/2006/relationships/hyperlink" Target="mailto:hharrison@missioncentral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opLeftCell="A6" zoomScaleNormal="100" workbookViewId="0">
      <selection activeCell="A27" sqref="A27"/>
    </sheetView>
  </sheetViews>
  <sheetFormatPr defaultColWidth="9.33203125" defaultRowHeight="15" x14ac:dyDescent="0.25"/>
  <cols>
    <col min="1" max="1" width="81" style="1" bestFit="1" customWidth="1"/>
    <col min="2" max="2" width="15.5546875" style="1" bestFit="1" customWidth="1"/>
    <col min="3" max="3" width="14.6640625" style="1" customWidth="1"/>
    <col min="4" max="4" width="37" style="1" customWidth="1"/>
    <col min="5" max="5" width="16.44140625" style="1" customWidth="1"/>
    <col min="6" max="6" width="7.5546875" style="1" customWidth="1"/>
    <col min="7" max="7" width="11.44140625" style="1" customWidth="1"/>
    <col min="8" max="8" width="32.44140625" style="1" customWidth="1"/>
    <col min="9" max="9" width="25.44140625" style="1" bestFit="1" customWidth="1"/>
    <col min="10" max="10" width="36.33203125" style="120" bestFit="1" customWidth="1"/>
    <col min="11" max="11" width="19" style="1" bestFit="1" customWidth="1"/>
    <col min="12" max="16384" width="9.33203125" style="1"/>
  </cols>
  <sheetData>
    <row r="1" spans="1:10" ht="20.399999999999999" x14ac:dyDescent="0.35">
      <c r="A1" s="150" t="s">
        <v>143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7.399999999999999" x14ac:dyDescent="0.25">
      <c r="A2" s="113" t="s">
        <v>12</v>
      </c>
      <c r="B2" s="113" t="s">
        <v>29</v>
      </c>
      <c r="C2" s="113" t="s">
        <v>30</v>
      </c>
      <c r="D2" s="113" t="s">
        <v>31</v>
      </c>
      <c r="E2" s="113" t="s">
        <v>32</v>
      </c>
      <c r="F2" s="113" t="s">
        <v>33</v>
      </c>
      <c r="G2" s="113" t="s">
        <v>96</v>
      </c>
      <c r="H2" s="113" t="s">
        <v>92</v>
      </c>
      <c r="I2" s="113" t="s">
        <v>34</v>
      </c>
      <c r="J2" s="113" t="s">
        <v>138</v>
      </c>
    </row>
    <row r="3" spans="1:10" x14ac:dyDescent="0.25">
      <c r="A3" s="147"/>
      <c r="B3" s="148"/>
      <c r="C3" s="148"/>
      <c r="D3" s="148"/>
      <c r="E3" s="148"/>
      <c r="F3" s="148"/>
      <c r="G3" s="148"/>
      <c r="H3" s="148"/>
      <c r="I3" s="149"/>
      <c r="J3" s="114"/>
    </row>
    <row r="4" spans="1:10" x14ac:dyDescent="0.25">
      <c r="A4" s="115" t="s">
        <v>35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>
        <v>70514</v>
      </c>
      <c r="H4" s="116" t="s">
        <v>41</v>
      </c>
      <c r="I4" s="8" t="s">
        <v>42</v>
      </c>
      <c r="J4" s="114"/>
    </row>
    <row r="5" spans="1:10" x14ac:dyDescent="0.25">
      <c r="A5" s="117"/>
      <c r="B5" s="8" t="s">
        <v>43</v>
      </c>
      <c r="C5" s="8" t="s">
        <v>44</v>
      </c>
      <c r="D5" s="8" t="s">
        <v>45</v>
      </c>
      <c r="E5" s="8" t="s">
        <v>39</v>
      </c>
      <c r="F5" s="8" t="s">
        <v>40</v>
      </c>
      <c r="G5" s="8">
        <v>70514</v>
      </c>
      <c r="H5" s="116" t="s">
        <v>46</v>
      </c>
      <c r="I5" s="8" t="s">
        <v>47</v>
      </c>
      <c r="J5" s="114"/>
    </row>
    <row r="6" spans="1:10" x14ac:dyDescent="0.25">
      <c r="A6" s="117"/>
      <c r="B6" s="8" t="s">
        <v>48</v>
      </c>
      <c r="C6" s="8" t="s">
        <v>94</v>
      </c>
      <c r="D6" s="8" t="s">
        <v>38</v>
      </c>
      <c r="E6" s="8" t="s">
        <v>39</v>
      </c>
      <c r="F6" s="8" t="s">
        <v>40</v>
      </c>
      <c r="G6" s="8">
        <v>70514</v>
      </c>
      <c r="H6" s="116" t="s">
        <v>99</v>
      </c>
      <c r="I6" s="8" t="s">
        <v>98</v>
      </c>
      <c r="J6" s="114"/>
    </row>
    <row r="7" spans="1:10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9"/>
    </row>
    <row r="8" spans="1:10" x14ac:dyDescent="0.25">
      <c r="A8" s="115" t="s">
        <v>49</v>
      </c>
      <c r="B8" s="8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>
        <v>16105</v>
      </c>
      <c r="H8" s="118" t="s">
        <v>100</v>
      </c>
      <c r="I8" s="8" t="s">
        <v>55</v>
      </c>
      <c r="J8" s="114"/>
    </row>
    <row r="9" spans="1:10" x14ac:dyDescent="0.25">
      <c r="A9" s="147"/>
      <c r="B9" s="148"/>
      <c r="C9" s="148"/>
      <c r="D9" s="148"/>
      <c r="E9" s="148"/>
      <c r="F9" s="148"/>
      <c r="G9" s="148"/>
      <c r="H9" s="148"/>
      <c r="I9" s="148"/>
      <c r="J9" s="149"/>
    </row>
    <row r="10" spans="1:10" x14ac:dyDescent="0.25">
      <c r="A10" s="115" t="s">
        <v>110</v>
      </c>
      <c r="B10" s="8" t="s">
        <v>101</v>
      </c>
      <c r="C10" s="8" t="s">
        <v>102</v>
      </c>
      <c r="D10" s="8" t="s">
        <v>57</v>
      </c>
      <c r="E10" s="8" t="s">
        <v>58</v>
      </c>
      <c r="F10" s="8" t="s">
        <v>54</v>
      </c>
      <c r="G10" s="8">
        <v>17050</v>
      </c>
      <c r="H10" s="116" t="s">
        <v>111</v>
      </c>
      <c r="I10" s="8" t="s">
        <v>59</v>
      </c>
      <c r="J10" s="114"/>
    </row>
    <row r="11" spans="1:10" x14ac:dyDescent="0.25">
      <c r="A11" s="147"/>
      <c r="B11" s="148"/>
      <c r="C11" s="148"/>
      <c r="D11" s="148"/>
      <c r="E11" s="148"/>
      <c r="F11" s="148"/>
      <c r="G11" s="148"/>
      <c r="H11" s="148"/>
      <c r="I11" s="148"/>
      <c r="J11" s="149"/>
    </row>
    <row r="12" spans="1:10" x14ac:dyDescent="0.25">
      <c r="A12" s="115" t="s">
        <v>112</v>
      </c>
      <c r="B12" s="8" t="s">
        <v>61</v>
      </c>
      <c r="C12" s="8" t="s">
        <v>62</v>
      </c>
      <c r="D12" s="8" t="s">
        <v>63</v>
      </c>
      <c r="E12" s="8" t="s">
        <v>113</v>
      </c>
      <c r="F12" s="8" t="s">
        <v>64</v>
      </c>
      <c r="G12" s="8">
        <v>62558</v>
      </c>
      <c r="H12" s="116" t="s">
        <v>65</v>
      </c>
      <c r="I12" s="8" t="s">
        <v>66</v>
      </c>
      <c r="J12" s="114"/>
    </row>
    <row r="13" spans="1:10" s="120" customFormat="1" x14ac:dyDescent="0.25">
      <c r="A13" s="119"/>
      <c r="B13" s="8" t="s">
        <v>103</v>
      </c>
      <c r="C13" s="8" t="s">
        <v>104</v>
      </c>
      <c r="D13" s="8" t="s">
        <v>63</v>
      </c>
      <c r="E13" s="8" t="s">
        <v>113</v>
      </c>
      <c r="F13" s="8" t="s">
        <v>64</v>
      </c>
      <c r="G13" s="8">
        <v>62558</v>
      </c>
      <c r="H13" s="116" t="s">
        <v>105</v>
      </c>
      <c r="I13" s="8" t="s">
        <v>66</v>
      </c>
      <c r="J13" s="114"/>
    </row>
    <row r="14" spans="1:10" x14ac:dyDescent="0.25">
      <c r="A14" s="147"/>
      <c r="B14" s="148"/>
      <c r="C14" s="148"/>
      <c r="D14" s="148"/>
      <c r="E14" s="148"/>
      <c r="F14" s="148"/>
      <c r="G14" s="148"/>
      <c r="H14" s="148"/>
      <c r="I14" s="148"/>
      <c r="J14" s="149"/>
    </row>
    <row r="15" spans="1:10" x14ac:dyDescent="0.25">
      <c r="A15" s="115" t="s">
        <v>67</v>
      </c>
      <c r="B15" s="8" t="s">
        <v>106</v>
      </c>
      <c r="C15" s="8" t="s">
        <v>107</v>
      </c>
      <c r="D15" s="8" t="s">
        <v>68</v>
      </c>
      <c r="E15" s="8" t="s">
        <v>69</v>
      </c>
      <c r="F15" s="8" t="s">
        <v>70</v>
      </c>
      <c r="G15" s="8">
        <v>35602</v>
      </c>
      <c r="H15" s="116" t="s">
        <v>108</v>
      </c>
      <c r="I15" s="8" t="s">
        <v>71</v>
      </c>
      <c r="J15" s="114"/>
    </row>
    <row r="16" spans="1:10" x14ac:dyDescent="0.25">
      <c r="A16" s="147"/>
      <c r="B16" s="148"/>
      <c r="C16" s="148"/>
      <c r="D16" s="148"/>
      <c r="E16" s="148"/>
      <c r="F16" s="148"/>
      <c r="G16" s="148"/>
      <c r="H16" s="148"/>
      <c r="I16" s="148"/>
      <c r="J16" s="149"/>
    </row>
    <row r="17" spans="1:12" x14ac:dyDescent="0.25">
      <c r="A17" s="115" t="s">
        <v>95</v>
      </c>
      <c r="B17" s="8" t="s">
        <v>139</v>
      </c>
      <c r="C17" s="8" t="s">
        <v>140</v>
      </c>
      <c r="D17" s="8" t="s">
        <v>72</v>
      </c>
      <c r="E17" s="8" t="s">
        <v>73</v>
      </c>
      <c r="F17" s="8" t="s">
        <v>74</v>
      </c>
      <c r="G17" s="8">
        <v>78028</v>
      </c>
      <c r="H17" s="121" t="s">
        <v>141</v>
      </c>
      <c r="I17" s="114" t="s">
        <v>142</v>
      </c>
      <c r="J17" s="114"/>
      <c r="K17" s="120"/>
    </row>
    <row r="18" spans="1:12" x14ac:dyDescent="0.25">
      <c r="A18" s="119"/>
      <c r="B18" s="8" t="s">
        <v>75</v>
      </c>
      <c r="C18" s="8" t="s">
        <v>76</v>
      </c>
      <c r="D18" s="8" t="s">
        <v>77</v>
      </c>
      <c r="E18" s="8" t="s">
        <v>78</v>
      </c>
      <c r="F18" s="8" t="s">
        <v>74</v>
      </c>
      <c r="G18" s="8">
        <v>78248</v>
      </c>
      <c r="H18" s="116" t="s">
        <v>79</v>
      </c>
      <c r="I18" s="8" t="s">
        <v>80</v>
      </c>
      <c r="J18" s="114"/>
    </row>
    <row r="19" spans="1:12" x14ac:dyDescent="0.25">
      <c r="A19" s="122"/>
      <c r="B19" s="123"/>
      <c r="C19" s="123"/>
      <c r="D19" s="123"/>
      <c r="E19" s="123"/>
      <c r="F19" s="123"/>
      <c r="G19" s="123"/>
      <c r="H19" s="123"/>
      <c r="I19" s="124"/>
      <c r="J19" s="114"/>
    </row>
    <row r="20" spans="1:12" x14ac:dyDescent="0.25">
      <c r="A20" s="115" t="s">
        <v>85</v>
      </c>
      <c r="B20" s="8" t="s">
        <v>114</v>
      </c>
      <c r="C20" s="8" t="s">
        <v>115</v>
      </c>
      <c r="D20" s="8" t="s">
        <v>86</v>
      </c>
      <c r="E20" s="8" t="s">
        <v>87</v>
      </c>
      <c r="F20" s="8" t="s">
        <v>74</v>
      </c>
      <c r="G20" s="8">
        <v>77302</v>
      </c>
      <c r="H20" s="116" t="s">
        <v>116</v>
      </c>
      <c r="I20" s="8" t="s">
        <v>88</v>
      </c>
      <c r="J20" s="114"/>
      <c r="L20" s="120"/>
    </row>
    <row r="21" spans="1:12" x14ac:dyDescent="0.25">
      <c r="A21" s="125"/>
      <c r="B21" s="8" t="s">
        <v>89</v>
      </c>
      <c r="C21" s="8" t="s">
        <v>90</v>
      </c>
      <c r="D21" s="8" t="s">
        <v>86</v>
      </c>
      <c r="E21" s="8" t="s">
        <v>87</v>
      </c>
      <c r="F21" s="8" t="s">
        <v>74</v>
      </c>
      <c r="G21" s="8">
        <v>77302</v>
      </c>
      <c r="H21" s="116" t="s">
        <v>91</v>
      </c>
      <c r="I21" s="8" t="s">
        <v>88</v>
      </c>
      <c r="J21" s="114"/>
    </row>
    <row r="22" spans="1:12" x14ac:dyDescent="0.25">
      <c r="A22" s="147"/>
      <c r="B22" s="148"/>
      <c r="C22" s="148"/>
      <c r="D22" s="148"/>
      <c r="E22" s="148"/>
      <c r="F22" s="148"/>
      <c r="G22" s="148"/>
      <c r="H22" s="148"/>
      <c r="I22" s="148"/>
      <c r="J22" s="149"/>
    </row>
    <row r="23" spans="1:12" x14ac:dyDescent="0.25">
      <c r="A23" s="126" t="s">
        <v>81</v>
      </c>
      <c r="B23" s="8" t="s">
        <v>117</v>
      </c>
      <c r="C23" s="8" t="s">
        <v>118</v>
      </c>
      <c r="D23" s="8" t="s">
        <v>119</v>
      </c>
      <c r="E23" s="8" t="s">
        <v>82</v>
      </c>
      <c r="F23" s="8" t="s">
        <v>83</v>
      </c>
      <c r="G23" s="8">
        <v>65202</v>
      </c>
      <c r="H23" s="116" t="s">
        <v>120</v>
      </c>
      <c r="I23" s="8" t="s">
        <v>121</v>
      </c>
      <c r="J23" s="114"/>
    </row>
    <row r="24" spans="1:12" x14ac:dyDescent="0.25">
      <c r="A24" s="119"/>
      <c r="B24" s="8"/>
      <c r="C24" s="8"/>
      <c r="D24" s="8"/>
      <c r="E24" s="8"/>
      <c r="F24" s="8"/>
      <c r="G24" s="8"/>
      <c r="H24" s="116" t="s">
        <v>97</v>
      </c>
      <c r="I24" s="8" t="s">
        <v>84</v>
      </c>
      <c r="J24" s="114"/>
    </row>
    <row r="25" spans="1:12" x14ac:dyDescent="0.25">
      <c r="A25" s="147"/>
      <c r="B25" s="148"/>
      <c r="C25" s="148"/>
      <c r="D25" s="148"/>
      <c r="E25" s="148"/>
      <c r="F25" s="148"/>
      <c r="G25" s="148"/>
      <c r="H25" s="148"/>
      <c r="I25" s="148"/>
      <c r="J25" s="149"/>
    </row>
    <row r="27" spans="1:12" x14ac:dyDescent="0.25">
      <c r="A27" s="10" t="s">
        <v>155</v>
      </c>
      <c r="B27" s="10"/>
      <c r="C27" s="10"/>
    </row>
    <row r="30" spans="1:12" x14ac:dyDescent="0.25">
      <c r="H30" s="127"/>
    </row>
  </sheetData>
  <mergeCells count="9">
    <mergeCell ref="A22:J22"/>
    <mergeCell ref="A25:J25"/>
    <mergeCell ref="A3:I3"/>
    <mergeCell ref="A1:J1"/>
    <mergeCell ref="A7:J7"/>
    <mergeCell ref="A9:J9"/>
    <mergeCell ref="A11:J11"/>
    <mergeCell ref="A14:J14"/>
    <mergeCell ref="A16:J16"/>
  </mergeCells>
  <hyperlinks>
    <hyperlink ref="H4" r:id="rId1" xr:uid="{00000000-0004-0000-0000-000000000000}"/>
    <hyperlink ref="H5" r:id="rId2" xr:uid="{00000000-0004-0000-0000-000001000000}"/>
    <hyperlink ref="H12" r:id="rId3" xr:uid="{00000000-0004-0000-0000-000002000000}"/>
    <hyperlink ref="H18" r:id="rId4" xr:uid="{00000000-0004-0000-0000-000003000000}"/>
    <hyperlink ref="H8" r:id="rId5" xr:uid="{00000000-0004-0000-0000-000004000000}"/>
    <hyperlink ref="H20" r:id="rId6" xr:uid="{00000000-0004-0000-0000-000005000000}"/>
    <hyperlink ref="H13" r:id="rId7" xr:uid="{00000000-0004-0000-0000-000006000000}"/>
    <hyperlink ref="H6" r:id="rId8" xr:uid="{00000000-0004-0000-0000-000007000000}"/>
    <hyperlink ref="H15" r:id="rId9" xr:uid="{00000000-0004-0000-0000-000008000000}"/>
    <hyperlink ref="H21" r:id="rId10" xr:uid="{00000000-0004-0000-0000-000009000000}"/>
    <hyperlink ref="H24" r:id="rId11" xr:uid="{00000000-0004-0000-0000-00000A000000}"/>
    <hyperlink ref="H23" r:id="rId12" xr:uid="{00000000-0004-0000-0000-00000B000000}"/>
    <hyperlink ref="H17" r:id="rId13" xr:uid="{00000000-0004-0000-0000-00000C000000}"/>
    <hyperlink ref="H10" r:id="rId14" xr:uid="{00000000-0004-0000-0000-00000D000000}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2"/>
  <sheetViews>
    <sheetView zoomScaleNormal="100" workbookViewId="0">
      <selection activeCell="D9" sqref="D9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130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130">
        <v>29616</v>
      </c>
      <c r="C5" s="130">
        <v>43405</v>
      </c>
      <c r="D5" s="130">
        <v>54753</v>
      </c>
      <c r="E5" s="130">
        <v>200</v>
      </c>
      <c r="F5" s="130">
        <v>5112</v>
      </c>
      <c r="G5" s="130">
        <v>100</v>
      </c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>
        <v>4996</v>
      </c>
      <c r="C7" s="35">
        <v>4562</v>
      </c>
      <c r="D7" s="35">
        <v>0</v>
      </c>
      <c r="E7" s="35">
        <v>0</v>
      </c>
      <c r="F7" s="35">
        <v>1427</v>
      </c>
      <c r="G7" s="35">
        <v>672</v>
      </c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>
        <v>27220</v>
      </c>
      <c r="C9" s="35">
        <v>0</v>
      </c>
      <c r="D9" s="35">
        <v>21480</v>
      </c>
      <c r="E9" s="35">
        <v>0</v>
      </c>
      <c r="F9" s="35">
        <v>3240</v>
      </c>
      <c r="G9" s="35">
        <v>1044</v>
      </c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>
        <v>5068</v>
      </c>
      <c r="C11" s="35">
        <v>24514</v>
      </c>
      <c r="D11" s="35">
        <v>2340</v>
      </c>
      <c r="E11" s="35">
        <v>3144</v>
      </c>
      <c r="F11" s="35">
        <v>1641</v>
      </c>
      <c r="G11" s="35">
        <v>1058</v>
      </c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>
        <v>12096</v>
      </c>
      <c r="C13" s="36">
        <v>2200</v>
      </c>
      <c r="D13" s="36">
        <v>2688</v>
      </c>
      <c r="E13" s="36">
        <v>130</v>
      </c>
      <c r="F13" s="36">
        <v>1800</v>
      </c>
      <c r="G13" s="36">
        <v>20</v>
      </c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>
        <v>0</v>
      </c>
      <c r="C15" s="36">
        <v>2688</v>
      </c>
      <c r="D15" s="36">
        <v>0</v>
      </c>
      <c r="E15" s="36">
        <v>0</v>
      </c>
      <c r="F15" s="36">
        <v>192</v>
      </c>
      <c r="G15" s="36">
        <v>419</v>
      </c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128">
        <v>0</v>
      </c>
      <c r="C17" s="128">
        <v>0</v>
      </c>
      <c r="D17" s="128">
        <v>0</v>
      </c>
      <c r="E17" s="128">
        <v>0</v>
      </c>
      <c r="F17" s="128">
        <v>25</v>
      </c>
      <c r="G17" s="128">
        <v>0</v>
      </c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>
        <v>4536</v>
      </c>
      <c r="C19" s="35">
        <v>2000</v>
      </c>
      <c r="D19" s="35">
        <v>0</v>
      </c>
      <c r="E19" s="35">
        <v>0</v>
      </c>
      <c r="F19" s="35">
        <v>607</v>
      </c>
      <c r="G19" s="35">
        <v>407</v>
      </c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83532</v>
      </c>
      <c r="C21" s="105">
        <f t="shared" si="0"/>
        <v>79369</v>
      </c>
      <c r="D21" s="105">
        <f t="shared" si="0"/>
        <v>81261</v>
      </c>
      <c r="E21" s="105">
        <f t="shared" si="0"/>
        <v>3474</v>
      </c>
      <c r="F21" s="105">
        <f t="shared" si="0"/>
        <v>14044</v>
      </c>
      <c r="G21" s="105">
        <f t="shared" si="0"/>
        <v>3720</v>
      </c>
    </row>
    <row r="22" spans="1:7" ht="15.6" thickTop="1" x14ac:dyDescent="0.25"/>
    <row r="23" spans="1:7" x14ac:dyDescent="0.25">
      <c r="A23" s="134" t="s">
        <v>168</v>
      </c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2"/>
  <sheetViews>
    <sheetView zoomScaleNormal="100" workbookViewId="0">
      <selection sqref="A1:G1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131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33"/>
      <c r="C5" s="33"/>
      <c r="D5" s="33"/>
      <c r="E5" s="33"/>
      <c r="F5" s="33"/>
      <c r="G5" s="33"/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/>
      <c r="C7" s="35"/>
      <c r="D7" s="35"/>
      <c r="E7" s="35"/>
      <c r="F7" s="35"/>
      <c r="G7" s="35"/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/>
      <c r="C9" s="35"/>
      <c r="D9" s="35"/>
      <c r="E9" s="35"/>
      <c r="F9" s="35"/>
      <c r="G9" s="35"/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/>
      <c r="C11" s="35"/>
      <c r="D11" s="35"/>
      <c r="E11" s="35"/>
      <c r="F11" s="35"/>
      <c r="G11" s="35"/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/>
      <c r="C13" s="36"/>
      <c r="D13" s="36"/>
      <c r="E13" s="36"/>
      <c r="F13" s="36"/>
      <c r="G13" s="36"/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/>
      <c r="C15" s="36"/>
      <c r="D15" s="36"/>
      <c r="E15" s="36"/>
      <c r="F15" s="36"/>
      <c r="G15" s="36"/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35"/>
      <c r="C17" s="35"/>
      <c r="D17" s="35"/>
      <c r="E17" s="35"/>
      <c r="F17" s="35"/>
      <c r="G17" s="35"/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/>
      <c r="C19" s="35"/>
      <c r="D19" s="35"/>
      <c r="E19" s="35"/>
      <c r="F19" s="35"/>
      <c r="G19" s="35"/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0</v>
      </c>
      <c r="C21" s="105">
        <f t="shared" si="0"/>
        <v>0</v>
      </c>
      <c r="D21" s="105">
        <f t="shared" si="0"/>
        <v>0</v>
      </c>
      <c r="E21" s="105">
        <f t="shared" si="0"/>
        <v>0</v>
      </c>
      <c r="F21" s="105">
        <f t="shared" si="0"/>
        <v>0</v>
      </c>
      <c r="G21" s="105">
        <f t="shared" si="0"/>
        <v>0</v>
      </c>
    </row>
    <row r="22" spans="1:7" ht="15.6" thickTop="1" x14ac:dyDescent="0.25"/>
    <row r="23" spans="1:7" x14ac:dyDescent="0.25">
      <c r="A23" s="41"/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2"/>
  <sheetViews>
    <sheetView zoomScaleNormal="100" workbookViewId="0">
      <selection sqref="A1:G1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132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33"/>
      <c r="C5" s="33"/>
      <c r="D5" s="33"/>
      <c r="E5" s="33"/>
      <c r="F5" s="33"/>
      <c r="G5" s="33"/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/>
      <c r="C7" s="35"/>
      <c r="D7" s="35"/>
      <c r="E7" s="35"/>
      <c r="F7" s="35"/>
      <c r="G7" s="35"/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/>
      <c r="C9" s="35"/>
      <c r="D9" s="35"/>
      <c r="E9" s="35"/>
      <c r="F9" s="35"/>
      <c r="G9" s="35"/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/>
      <c r="C11" s="35"/>
      <c r="D11" s="35"/>
      <c r="E11" s="35"/>
      <c r="F11" s="35"/>
      <c r="G11" s="35"/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/>
      <c r="C13" s="36"/>
      <c r="D13" s="36"/>
      <c r="E13" s="36"/>
      <c r="F13" s="36"/>
      <c r="G13" s="36"/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/>
      <c r="C15" s="36"/>
      <c r="D15" s="36"/>
      <c r="E15" s="36"/>
      <c r="F15" s="36"/>
      <c r="G15" s="36"/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35"/>
      <c r="C17" s="35"/>
      <c r="D17" s="35"/>
      <c r="E17" s="35"/>
      <c r="F17" s="35"/>
      <c r="G17" s="35"/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/>
      <c r="C19" s="35"/>
      <c r="D19" s="35"/>
      <c r="E19" s="35"/>
      <c r="F19" s="35"/>
      <c r="G19" s="35"/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0</v>
      </c>
      <c r="C21" s="105">
        <f t="shared" si="0"/>
        <v>0</v>
      </c>
      <c r="D21" s="105">
        <f t="shared" si="0"/>
        <v>0</v>
      </c>
      <c r="E21" s="105">
        <f t="shared" si="0"/>
        <v>0</v>
      </c>
      <c r="F21" s="105">
        <f t="shared" si="0"/>
        <v>0</v>
      </c>
      <c r="G21" s="105">
        <f t="shared" si="0"/>
        <v>0</v>
      </c>
    </row>
    <row r="22" spans="1:7" ht="15.6" thickTop="1" x14ac:dyDescent="0.25"/>
    <row r="23" spans="1:7" x14ac:dyDescent="0.25">
      <c r="A23" s="41"/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2"/>
  <sheetViews>
    <sheetView zoomScaleNormal="100" workbookViewId="0">
      <selection sqref="A1:G1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133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33"/>
      <c r="C5" s="33"/>
      <c r="D5" s="33"/>
      <c r="E5" s="33"/>
      <c r="F5" s="33"/>
      <c r="G5" s="33"/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/>
      <c r="C7" s="35"/>
      <c r="D7" s="35"/>
      <c r="E7" s="35"/>
      <c r="F7" s="35"/>
      <c r="G7" s="35"/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/>
      <c r="C9" s="35"/>
      <c r="D9" s="35"/>
      <c r="E9" s="35"/>
      <c r="F9" s="35"/>
      <c r="G9" s="35"/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/>
      <c r="C11" s="35"/>
      <c r="D11" s="35"/>
      <c r="E11" s="35"/>
      <c r="F11" s="35"/>
      <c r="G11" s="35"/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/>
      <c r="C13" s="36"/>
      <c r="D13" s="36"/>
      <c r="E13" s="36"/>
      <c r="F13" s="36"/>
      <c r="G13" s="36"/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/>
      <c r="C15" s="36"/>
      <c r="D15" s="36"/>
      <c r="E15" s="36"/>
      <c r="F15" s="36"/>
      <c r="G15" s="36"/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35"/>
      <c r="C17" s="35"/>
      <c r="D17" s="35"/>
      <c r="E17" s="35"/>
      <c r="F17" s="35"/>
      <c r="G17" s="35"/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/>
      <c r="C19" s="35"/>
      <c r="D19" s="35"/>
      <c r="E19" s="35"/>
      <c r="F19" s="35"/>
      <c r="G19" s="35"/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0</v>
      </c>
      <c r="C21" s="105">
        <f t="shared" si="0"/>
        <v>0</v>
      </c>
      <c r="D21" s="105">
        <f t="shared" si="0"/>
        <v>0</v>
      </c>
      <c r="E21" s="105">
        <f t="shared" si="0"/>
        <v>0</v>
      </c>
      <c r="F21" s="105">
        <f t="shared" si="0"/>
        <v>0</v>
      </c>
      <c r="G21" s="105">
        <f t="shared" si="0"/>
        <v>0</v>
      </c>
    </row>
    <row r="22" spans="1:7" ht="15.6" thickTop="1" x14ac:dyDescent="0.25"/>
    <row r="23" spans="1:7" x14ac:dyDescent="0.25">
      <c r="A23" s="41"/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2"/>
  <sheetViews>
    <sheetView zoomScaleNormal="100" workbookViewId="0">
      <selection sqref="A1:G1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134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33"/>
      <c r="C5" s="33"/>
      <c r="D5" s="33"/>
      <c r="E5" s="33"/>
      <c r="F5" s="33"/>
      <c r="G5" s="33"/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/>
      <c r="C7" s="35"/>
      <c r="D7" s="35"/>
      <c r="E7" s="35"/>
      <c r="F7" s="35"/>
      <c r="G7" s="35"/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/>
      <c r="C9" s="35"/>
      <c r="D9" s="35"/>
      <c r="E9" s="35"/>
      <c r="F9" s="35"/>
      <c r="G9" s="35"/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/>
      <c r="C11" s="35"/>
      <c r="D11" s="35"/>
      <c r="E11" s="35"/>
      <c r="F11" s="35"/>
      <c r="G11" s="35"/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/>
      <c r="C13" s="36"/>
      <c r="D13" s="36"/>
      <c r="E13" s="36"/>
      <c r="F13" s="36"/>
      <c r="G13" s="36"/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/>
      <c r="C15" s="36"/>
      <c r="D15" s="36"/>
      <c r="E15" s="36"/>
      <c r="F15" s="36"/>
      <c r="G15" s="36"/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35"/>
      <c r="C17" s="35"/>
      <c r="D17" s="35"/>
      <c r="E17" s="35"/>
      <c r="F17" s="35"/>
      <c r="G17" s="35"/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/>
      <c r="C19" s="35"/>
      <c r="D19" s="35"/>
      <c r="E19" s="35"/>
      <c r="F19" s="35"/>
      <c r="G19" s="35"/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0</v>
      </c>
      <c r="C21" s="105">
        <f t="shared" si="0"/>
        <v>0</v>
      </c>
      <c r="D21" s="105">
        <f t="shared" si="0"/>
        <v>0</v>
      </c>
      <c r="E21" s="105">
        <f t="shared" si="0"/>
        <v>0</v>
      </c>
      <c r="F21" s="105">
        <f t="shared" si="0"/>
        <v>0</v>
      </c>
      <c r="G21" s="105">
        <f t="shared" si="0"/>
        <v>0</v>
      </c>
    </row>
    <row r="22" spans="1:7" ht="15.6" thickTop="1" x14ac:dyDescent="0.25"/>
    <row r="23" spans="1:7" x14ac:dyDescent="0.25">
      <c r="A23" s="41"/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32"/>
  <sheetViews>
    <sheetView zoomScaleNormal="100" workbookViewId="0">
      <selection sqref="A1:G1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135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33"/>
      <c r="C5" s="33"/>
      <c r="D5" s="33"/>
      <c r="E5" s="33"/>
      <c r="F5" s="33"/>
      <c r="G5" s="33"/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/>
      <c r="C7" s="35"/>
      <c r="D7" s="35"/>
      <c r="E7" s="35"/>
      <c r="F7" s="35"/>
      <c r="G7" s="35"/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/>
      <c r="C9" s="35"/>
      <c r="D9" s="35"/>
      <c r="E9" s="35"/>
      <c r="F9" s="35"/>
      <c r="G9" s="35"/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/>
      <c r="C11" s="35"/>
      <c r="D11" s="35"/>
      <c r="E11" s="35"/>
      <c r="F11" s="35"/>
      <c r="G11" s="35"/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/>
      <c r="C13" s="36"/>
      <c r="D13" s="36"/>
      <c r="E13" s="36"/>
      <c r="F13" s="36"/>
      <c r="G13" s="36"/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/>
      <c r="C15" s="36"/>
      <c r="D15" s="36"/>
      <c r="E15" s="36"/>
      <c r="F15" s="36"/>
      <c r="G15" s="36"/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35"/>
      <c r="C17" s="35"/>
      <c r="D17" s="35"/>
      <c r="E17" s="35"/>
      <c r="F17" s="35"/>
      <c r="G17" s="35"/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/>
      <c r="C19" s="35"/>
      <c r="D19" s="35"/>
      <c r="E19" s="35"/>
      <c r="F19" s="35"/>
      <c r="G19" s="35"/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0</v>
      </c>
      <c r="C21" s="105">
        <f t="shared" si="0"/>
        <v>0</v>
      </c>
      <c r="D21" s="105">
        <f t="shared" si="0"/>
        <v>0</v>
      </c>
      <c r="E21" s="105">
        <f t="shared" si="0"/>
        <v>0</v>
      </c>
      <c r="F21" s="105">
        <f t="shared" si="0"/>
        <v>0</v>
      </c>
      <c r="G21" s="105">
        <f t="shared" si="0"/>
        <v>0</v>
      </c>
    </row>
    <row r="22" spans="1:7" ht="15.6" thickTop="1" x14ac:dyDescent="0.25"/>
    <row r="23" spans="1:7" x14ac:dyDescent="0.25">
      <c r="A23" s="41"/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2"/>
  <sheetViews>
    <sheetView zoomScaleNormal="100" workbookViewId="0">
      <selection sqref="A1:G1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136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33"/>
      <c r="C5" s="33"/>
      <c r="D5" s="33"/>
      <c r="E5" s="33"/>
      <c r="F5" s="33"/>
      <c r="G5" s="33"/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/>
      <c r="C7" s="35"/>
      <c r="D7" s="35"/>
      <c r="E7" s="35"/>
      <c r="F7" s="35"/>
      <c r="G7" s="35"/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/>
      <c r="C9" s="35"/>
      <c r="D9" s="35"/>
      <c r="E9" s="35"/>
      <c r="F9" s="35"/>
      <c r="G9" s="35"/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/>
      <c r="C11" s="35"/>
      <c r="D11" s="35"/>
      <c r="E11" s="35"/>
      <c r="F11" s="35"/>
      <c r="G11" s="35"/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/>
      <c r="C13" s="36"/>
      <c r="D13" s="36"/>
      <c r="E13" s="36"/>
      <c r="F13" s="36"/>
      <c r="G13" s="36"/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/>
      <c r="C15" s="36"/>
      <c r="D15" s="36"/>
      <c r="E15" s="36"/>
      <c r="F15" s="36"/>
      <c r="G15" s="36"/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35"/>
      <c r="C17" s="35"/>
      <c r="D17" s="35"/>
      <c r="E17" s="35"/>
      <c r="F17" s="35"/>
      <c r="G17" s="35"/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/>
      <c r="C19" s="35"/>
      <c r="D19" s="35"/>
      <c r="E19" s="35"/>
      <c r="F19" s="35"/>
      <c r="G19" s="35"/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0</v>
      </c>
      <c r="C21" s="105">
        <f t="shared" si="0"/>
        <v>0</v>
      </c>
      <c r="D21" s="105">
        <f t="shared" si="0"/>
        <v>0</v>
      </c>
      <c r="E21" s="105">
        <f t="shared" si="0"/>
        <v>0</v>
      </c>
      <c r="F21" s="105">
        <f t="shared" si="0"/>
        <v>0</v>
      </c>
      <c r="G21" s="105">
        <f t="shared" si="0"/>
        <v>0</v>
      </c>
    </row>
    <row r="22" spans="1:7" ht="15.6" thickTop="1" x14ac:dyDescent="0.25"/>
    <row r="23" spans="1:7" x14ac:dyDescent="0.25">
      <c r="A23" s="41"/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2"/>
  <sheetViews>
    <sheetView tabSelected="1" zoomScale="84" zoomScaleNormal="84" workbookViewId="0">
      <selection sqref="A1:XFD1048576"/>
    </sheetView>
  </sheetViews>
  <sheetFormatPr defaultColWidth="11.44140625" defaultRowHeight="13.2" x14ac:dyDescent="0.25"/>
  <cols>
    <col min="1" max="1" width="38.5546875" style="18" customWidth="1"/>
    <col min="2" max="5" width="15" style="18" customWidth="1"/>
    <col min="6" max="6" width="16.33203125" style="18" customWidth="1"/>
    <col min="7" max="7" width="16" style="18" customWidth="1"/>
    <col min="8" max="9" width="15" style="18" customWidth="1"/>
    <col min="10" max="10" width="17.33203125" style="11" bestFit="1" customWidth="1"/>
    <col min="11" max="11" width="15" style="11" customWidth="1"/>
    <col min="12" max="12" width="16.44140625" style="11" bestFit="1" customWidth="1"/>
    <col min="13" max="13" width="16.33203125" style="11" bestFit="1" customWidth="1"/>
    <col min="14" max="14" width="18.5546875" style="11" customWidth="1"/>
    <col min="15" max="16384" width="11.44140625" style="11"/>
  </cols>
  <sheetData>
    <row r="1" spans="1:16" s="47" customFormat="1" ht="23.4" x14ac:dyDescent="0.45">
      <c r="A1" s="152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6" s="48" customFormat="1" ht="21" x14ac:dyDescent="0.4">
      <c r="A2" s="87" t="s">
        <v>0</v>
      </c>
      <c r="B2" s="88" t="s">
        <v>8</v>
      </c>
      <c r="C2" s="88">
        <v>39114</v>
      </c>
      <c r="D2" s="88">
        <v>39142</v>
      </c>
      <c r="E2" s="88">
        <v>39173</v>
      </c>
      <c r="F2" s="88">
        <v>39203</v>
      </c>
      <c r="G2" s="88">
        <v>39234</v>
      </c>
      <c r="H2" s="88">
        <v>39264</v>
      </c>
      <c r="I2" s="88">
        <v>39295</v>
      </c>
      <c r="J2" s="88">
        <v>39326</v>
      </c>
      <c r="K2" s="88">
        <v>39356</v>
      </c>
      <c r="L2" s="88">
        <v>39387</v>
      </c>
      <c r="M2" s="88">
        <v>39417</v>
      </c>
      <c r="N2" s="88" t="s">
        <v>9</v>
      </c>
    </row>
    <row r="3" spans="1:16" s="49" customFormat="1" ht="17.25" customHeight="1" x14ac:dyDescent="0.35">
      <c r="A3" s="94" t="s">
        <v>22</v>
      </c>
      <c r="B3" s="94">
        <v>0</v>
      </c>
      <c r="C3" s="94">
        <v>0</v>
      </c>
      <c r="D3" s="94">
        <v>2</v>
      </c>
      <c r="E3" s="94">
        <v>0</v>
      </c>
      <c r="F3" s="94">
        <v>4</v>
      </c>
      <c r="G3" s="94">
        <v>4</v>
      </c>
      <c r="H3" s="94"/>
      <c r="I3" s="94"/>
      <c r="J3" s="94"/>
      <c r="K3" s="94"/>
      <c r="L3" s="94"/>
      <c r="M3" s="94"/>
      <c r="N3" s="95">
        <f>SUM(B3:M3)</f>
        <v>10</v>
      </c>
    </row>
    <row r="4" spans="1:16" ht="15.6" x14ac:dyDescent="0.3">
      <c r="A4" s="96" t="s">
        <v>25</v>
      </c>
      <c r="B4" s="14">
        <v>0</v>
      </c>
      <c r="C4" s="15">
        <v>0</v>
      </c>
      <c r="D4" s="16">
        <v>50</v>
      </c>
      <c r="E4" s="16">
        <v>0</v>
      </c>
      <c r="F4" s="16">
        <v>550</v>
      </c>
      <c r="G4" s="16">
        <v>264</v>
      </c>
      <c r="H4" s="16"/>
      <c r="I4" s="16"/>
      <c r="J4" s="16"/>
      <c r="K4" s="15"/>
      <c r="L4" s="15"/>
      <c r="M4" s="16"/>
      <c r="N4" s="98">
        <f t="shared" ref="N4:N13" si="0">SUM(B4:M4)</f>
        <v>864</v>
      </c>
    </row>
    <row r="5" spans="1:16" ht="15.6" x14ac:dyDescent="0.3">
      <c r="A5" s="96" t="s">
        <v>1</v>
      </c>
      <c r="B5" s="16">
        <v>0</v>
      </c>
      <c r="C5" s="15">
        <v>0</v>
      </c>
      <c r="D5" s="15">
        <v>48</v>
      </c>
      <c r="E5" s="15">
        <v>0</v>
      </c>
      <c r="F5" s="15">
        <v>672</v>
      </c>
      <c r="G5" s="15">
        <v>3468</v>
      </c>
      <c r="H5" s="15"/>
      <c r="I5" s="16"/>
      <c r="J5" s="16"/>
      <c r="K5" s="15"/>
      <c r="L5" s="16"/>
      <c r="M5" s="15"/>
      <c r="N5" s="98">
        <f t="shared" si="0"/>
        <v>4188</v>
      </c>
    </row>
    <row r="6" spans="1:16" ht="15.6" x14ac:dyDescent="0.3">
      <c r="A6" s="96" t="s">
        <v>93</v>
      </c>
      <c r="B6" s="16">
        <v>0</v>
      </c>
      <c r="C6" s="15">
        <v>0</v>
      </c>
      <c r="D6" s="15">
        <v>72</v>
      </c>
      <c r="E6" s="15">
        <v>0</v>
      </c>
      <c r="F6" s="15">
        <v>576</v>
      </c>
      <c r="G6" s="15">
        <v>50</v>
      </c>
      <c r="H6" s="15"/>
      <c r="I6" s="15"/>
      <c r="J6" s="15"/>
      <c r="K6" s="15"/>
      <c r="L6" s="15"/>
      <c r="M6" s="15"/>
      <c r="N6" s="98">
        <f t="shared" si="0"/>
        <v>698</v>
      </c>
    </row>
    <row r="7" spans="1:16" ht="15.6" x14ac:dyDescent="0.3">
      <c r="A7" s="96" t="s">
        <v>2</v>
      </c>
      <c r="B7" s="17">
        <v>0</v>
      </c>
      <c r="C7" s="15">
        <v>0</v>
      </c>
      <c r="D7" s="15">
        <v>0</v>
      </c>
      <c r="E7" s="15">
        <v>0</v>
      </c>
      <c r="F7" s="15">
        <v>0</v>
      </c>
      <c r="G7" s="17">
        <v>0</v>
      </c>
      <c r="H7" s="17"/>
      <c r="I7" s="15"/>
      <c r="J7" s="15"/>
      <c r="K7" s="15"/>
      <c r="L7" s="15"/>
      <c r="M7" s="15"/>
      <c r="N7" s="98">
        <f t="shared" si="0"/>
        <v>0</v>
      </c>
    </row>
    <row r="8" spans="1:16" s="50" customFormat="1" ht="21" x14ac:dyDescent="0.4">
      <c r="A8" s="89" t="s">
        <v>3</v>
      </c>
      <c r="B8" s="90">
        <f>SUM(B4*12) + (B5*11) + (B6*75)</f>
        <v>0</v>
      </c>
      <c r="C8" s="90">
        <f t="shared" ref="C8:M8" si="1">SUM(C4*12) + (C5*11) + (C6*75)</f>
        <v>0</v>
      </c>
      <c r="D8" s="90">
        <f t="shared" si="1"/>
        <v>6528</v>
      </c>
      <c r="E8" s="90">
        <f t="shared" si="1"/>
        <v>0</v>
      </c>
      <c r="F8" s="90">
        <f t="shared" si="1"/>
        <v>57192</v>
      </c>
      <c r="G8" s="90">
        <f t="shared" si="1"/>
        <v>45066</v>
      </c>
      <c r="H8" s="90">
        <f t="shared" si="1"/>
        <v>0</v>
      </c>
      <c r="I8" s="90">
        <f t="shared" si="1"/>
        <v>0</v>
      </c>
      <c r="J8" s="90">
        <f t="shared" si="1"/>
        <v>0</v>
      </c>
      <c r="K8" s="90">
        <f t="shared" si="1"/>
        <v>0</v>
      </c>
      <c r="L8" s="90">
        <f t="shared" si="1"/>
        <v>0</v>
      </c>
      <c r="M8" s="90">
        <f t="shared" si="1"/>
        <v>0</v>
      </c>
      <c r="N8" s="91">
        <f>SUM(B8:M8)</f>
        <v>108786</v>
      </c>
    </row>
    <row r="9" spans="1:16" s="51" customFormat="1" ht="15.6" x14ac:dyDescent="0.3">
      <c r="A9" s="97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K9" s="15"/>
      <c r="L9" s="15"/>
      <c r="M9" s="15"/>
      <c r="N9" s="98">
        <f t="shared" si="0"/>
        <v>0</v>
      </c>
    </row>
    <row r="10" spans="1:16" s="51" customFormat="1" ht="15.6" x14ac:dyDescent="0.3">
      <c r="A10" s="97" t="s">
        <v>11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/>
      <c r="K10" s="16"/>
      <c r="L10" s="16"/>
      <c r="M10" s="16"/>
      <c r="N10" s="98">
        <f t="shared" si="0"/>
        <v>0</v>
      </c>
    </row>
    <row r="11" spans="1:16" s="52" customFormat="1" ht="21" x14ac:dyDescent="0.4">
      <c r="A11" s="89" t="s">
        <v>23</v>
      </c>
      <c r="B11" s="92">
        <f>B10*25.43</f>
        <v>0</v>
      </c>
      <c r="C11" s="92">
        <f>C10*25.43</f>
        <v>0</v>
      </c>
      <c r="D11" s="92">
        <f t="shared" ref="D11:M11" si="2">D10*25.43</f>
        <v>0</v>
      </c>
      <c r="E11" s="92">
        <f>E10*25.43</f>
        <v>0</v>
      </c>
      <c r="F11" s="92">
        <f t="shared" si="2"/>
        <v>0</v>
      </c>
      <c r="G11" s="92">
        <f t="shared" si="2"/>
        <v>0</v>
      </c>
      <c r="H11" s="92">
        <f t="shared" si="2"/>
        <v>0</v>
      </c>
      <c r="I11" s="92">
        <f t="shared" si="2"/>
        <v>0</v>
      </c>
      <c r="J11" s="92">
        <f t="shared" si="2"/>
        <v>0</v>
      </c>
      <c r="K11" s="92">
        <f t="shared" si="2"/>
        <v>0</v>
      </c>
      <c r="L11" s="92">
        <f t="shared" si="2"/>
        <v>0</v>
      </c>
      <c r="M11" s="92">
        <f t="shared" si="2"/>
        <v>0</v>
      </c>
      <c r="N11" s="93">
        <f>SUM(B11:M11)</f>
        <v>0</v>
      </c>
    </row>
    <row r="12" spans="1:16" s="51" customFormat="1" ht="15.6" x14ac:dyDescent="0.3">
      <c r="A12" s="96" t="s">
        <v>4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5"/>
      <c r="K12" s="15"/>
      <c r="L12" s="15"/>
      <c r="M12" s="15"/>
      <c r="N12" s="99">
        <f>SUM(B12:M12)</f>
        <v>0</v>
      </c>
    </row>
    <row r="13" spans="1:16" s="51" customFormat="1" ht="15.6" x14ac:dyDescent="0.3">
      <c r="A13" s="96" t="s">
        <v>5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5"/>
      <c r="K13" s="15"/>
      <c r="L13" s="16"/>
      <c r="M13" s="15"/>
      <c r="N13" s="99">
        <f t="shared" si="0"/>
        <v>0</v>
      </c>
    </row>
    <row r="14" spans="1:16" s="51" customFormat="1" ht="15.6" x14ac:dyDescent="0.3">
      <c r="A14" s="96" t="s">
        <v>6</v>
      </c>
      <c r="B14" s="111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5"/>
      <c r="K14" s="16"/>
      <c r="L14" s="16"/>
      <c r="M14" s="15"/>
      <c r="N14" s="99">
        <f>SUM(B14:M14)</f>
        <v>0</v>
      </c>
    </row>
    <row r="15" spans="1:16" s="51" customFormat="1" ht="15.6" x14ac:dyDescent="0.3">
      <c r="A15" s="96" t="s">
        <v>7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6"/>
      <c r="K15" s="16"/>
      <c r="L15" s="16"/>
      <c r="M15" s="16"/>
      <c r="N15" s="99">
        <f>SUM(B15:M15)</f>
        <v>0</v>
      </c>
    </row>
    <row r="16" spans="1:16" s="18" customFormat="1" ht="15" x14ac:dyDescent="0.25">
      <c r="A16" s="51"/>
      <c r="B16" s="153" t="s">
        <v>137</v>
      </c>
      <c r="C16" s="153" t="s">
        <v>137</v>
      </c>
      <c r="D16" s="153" t="s">
        <v>137</v>
      </c>
      <c r="E16" s="153" t="s">
        <v>137</v>
      </c>
      <c r="F16" s="153" t="s">
        <v>137</v>
      </c>
      <c r="G16" s="153" t="s">
        <v>137</v>
      </c>
      <c r="H16" s="153" t="s">
        <v>152</v>
      </c>
      <c r="I16" s="153" t="s">
        <v>153</v>
      </c>
      <c r="J16" s="51"/>
      <c r="K16" s="51"/>
      <c r="L16" s="51"/>
      <c r="M16" s="51"/>
      <c r="N16" s="51"/>
      <c r="O16" s="51"/>
      <c r="P16" s="51"/>
    </row>
    <row r="17" spans="1:16" s="18" customFormat="1" ht="15" x14ac:dyDescent="0.25">
      <c r="A17" s="51"/>
      <c r="B17" s="154"/>
      <c r="C17" s="154"/>
      <c r="D17" s="154"/>
      <c r="E17" s="154"/>
      <c r="F17" s="154"/>
      <c r="G17" s="154"/>
      <c r="H17" s="154"/>
      <c r="I17" s="154"/>
      <c r="J17" s="51"/>
      <c r="K17" s="51"/>
      <c r="L17" s="51"/>
      <c r="M17" s="51"/>
      <c r="N17" s="51"/>
      <c r="O17" s="51"/>
      <c r="P17" s="51"/>
    </row>
    <row r="18" spans="1:16" ht="15" x14ac:dyDescent="0.25">
      <c r="A18" s="109"/>
      <c r="B18" s="109"/>
      <c r="C18" s="109"/>
      <c r="D18" s="51"/>
      <c r="E18" s="51"/>
      <c r="F18" s="51"/>
      <c r="G18" s="51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5" x14ac:dyDescent="0.25">
      <c r="A19" s="155" t="s">
        <v>167</v>
      </c>
      <c r="B19" s="155"/>
      <c r="C19" s="155"/>
      <c r="D19" s="51"/>
      <c r="E19" s="51"/>
      <c r="F19" s="51"/>
      <c r="G19" s="51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5" x14ac:dyDescent="0.25">
      <c r="A20" s="51"/>
      <c r="B20" s="51"/>
      <c r="C20" s="51"/>
      <c r="D20" s="51"/>
      <c r="E20" s="51"/>
      <c r="F20" s="51"/>
      <c r="G20" s="51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5" x14ac:dyDescent="0.25">
      <c r="A21" s="51"/>
      <c r="B21" s="51"/>
      <c r="C21" s="51"/>
      <c r="D21" s="51"/>
      <c r="E21" s="51"/>
      <c r="F21" s="51"/>
      <c r="G21" s="51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5" x14ac:dyDescent="0.25">
      <c r="A22" s="51"/>
      <c r="B22" s="51"/>
      <c r="C22" s="51"/>
      <c r="D22" s="51"/>
      <c r="E22" s="51"/>
      <c r="F22" s="51"/>
      <c r="G22" s="51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5" x14ac:dyDescent="0.25">
      <c r="A23" s="51"/>
      <c r="B23" s="51"/>
      <c r="C23" s="51"/>
      <c r="D23" s="51"/>
      <c r="E23" s="51"/>
      <c r="F23" s="51"/>
      <c r="G23" s="51"/>
      <c r="H23" s="53"/>
      <c r="I23" s="69"/>
      <c r="J23" s="69"/>
      <c r="K23" s="69"/>
      <c r="L23" s="69"/>
      <c r="M23" s="69"/>
      <c r="N23" s="69"/>
      <c r="O23" s="69"/>
      <c r="P23" s="69"/>
    </row>
    <row r="24" spans="1:16" ht="15" x14ac:dyDescent="0.25">
      <c r="A24" s="51"/>
      <c r="B24" s="70"/>
      <c r="C24" s="70"/>
      <c r="D24" s="70"/>
      <c r="E24" s="70"/>
      <c r="F24" s="70"/>
      <c r="G24" s="70"/>
      <c r="H24" s="71"/>
      <c r="I24" s="69"/>
      <c r="J24" s="69"/>
      <c r="K24" s="69"/>
      <c r="L24" s="69"/>
      <c r="M24" s="69"/>
      <c r="N24" s="69"/>
      <c r="O24" s="69"/>
      <c r="P24" s="69"/>
    </row>
    <row r="25" spans="1:16" ht="15" x14ac:dyDescent="0.25">
      <c r="A25" s="51"/>
      <c r="B25" s="51"/>
      <c r="C25" s="51"/>
      <c r="D25" s="51"/>
      <c r="E25" s="51"/>
      <c r="F25" s="51"/>
      <c r="G25" s="51"/>
      <c r="H25" s="53"/>
      <c r="I25" s="69"/>
      <c r="J25" s="69"/>
      <c r="K25" s="69"/>
      <c r="L25" s="69"/>
      <c r="M25" s="69"/>
      <c r="N25" s="69"/>
      <c r="O25" s="69"/>
      <c r="P25" s="69"/>
    </row>
    <row r="26" spans="1:16" ht="15" x14ac:dyDescent="0.25">
      <c r="A26" s="51"/>
      <c r="B26" s="68"/>
      <c r="C26" s="68"/>
      <c r="D26" s="68"/>
      <c r="E26" s="68"/>
      <c r="F26" s="68"/>
      <c r="G26" s="68"/>
      <c r="H26" s="72"/>
      <c r="I26" s="69"/>
      <c r="J26" s="69"/>
      <c r="K26" s="69"/>
      <c r="L26" s="69"/>
      <c r="M26" s="69"/>
      <c r="N26" s="69"/>
      <c r="O26" s="69"/>
      <c r="P26" s="69"/>
    </row>
    <row r="27" spans="1:16" ht="15" x14ac:dyDescent="0.25">
      <c r="A27" s="51"/>
      <c r="B27" s="68"/>
      <c r="C27" s="68"/>
      <c r="D27" s="68"/>
      <c r="E27" s="68"/>
      <c r="F27" s="68"/>
      <c r="G27" s="68"/>
      <c r="H27" s="72"/>
      <c r="I27" s="69"/>
      <c r="J27" s="69"/>
      <c r="K27" s="69"/>
      <c r="L27" s="69"/>
      <c r="M27" s="69"/>
      <c r="N27" s="69"/>
      <c r="O27" s="69"/>
      <c r="P27" s="69"/>
    </row>
    <row r="28" spans="1:16" ht="15" x14ac:dyDescent="0.25">
      <c r="A28" s="51"/>
      <c r="B28" s="68"/>
      <c r="C28" s="68"/>
      <c r="D28" s="68"/>
      <c r="E28" s="68"/>
      <c r="F28" s="68"/>
      <c r="G28" s="51"/>
      <c r="H28" s="72"/>
      <c r="I28" s="69"/>
      <c r="J28" s="69"/>
      <c r="K28" s="69"/>
      <c r="L28" s="69"/>
      <c r="M28" s="69"/>
      <c r="N28" s="69"/>
      <c r="O28" s="69"/>
      <c r="P28" s="69"/>
    </row>
    <row r="29" spans="1:16" ht="15" x14ac:dyDescent="0.25">
      <c r="A29" s="51"/>
      <c r="B29" s="68"/>
      <c r="C29" s="68"/>
      <c r="D29" s="68"/>
      <c r="E29" s="51"/>
      <c r="F29" s="68"/>
      <c r="G29" s="51"/>
      <c r="H29" s="72"/>
      <c r="I29" s="69"/>
      <c r="J29" s="69"/>
      <c r="K29" s="69"/>
      <c r="L29" s="69"/>
      <c r="M29" s="69"/>
      <c r="N29" s="69"/>
      <c r="O29" s="69"/>
      <c r="P29" s="69"/>
    </row>
    <row r="30" spans="1:16" ht="15" x14ac:dyDescent="0.25">
      <c r="A30" s="51"/>
      <c r="B30" s="51"/>
      <c r="C30" s="68"/>
      <c r="D30" s="51"/>
      <c r="E30" s="51"/>
      <c r="F30" s="51"/>
      <c r="G30" s="51"/>
      <c r="H30" s="72"/>
      <c r="I30" s="69"/>
      <c r="J30" s="69"/>
      <c r="K30" s="69"/>
      <c r="L30" s="69"/>
      <c r="M30" s="69"/>
      <c r="N30" s="69"/>
      <c r="O30" s="69"/>
      <c r="P30" s="69"/>
    </row>
    <row r="31" spans="1:16" ht="15" x14ac:dyDescent="0.25">
      <c r="A31" s="51"/>
      <c r="B31" s="51"/>
      <c r="C31" s="51"/>
      <c r="D31" s="51"/>
      <c r="E31" s="51"/>
      <c r="F31" s="51"/>
      <c r="G31" s="51"/>
      <c r="H31" s="72"/>
      <c r="I31" s="69"/>
      <c r="J31" s="69"/>
      <c r="K31" s="69"/>
      <c r="L31" s="69"/>
      <c r="M31" s="69"/>
      <c r="N31" s="69"/>
      <c r="O31" s="69"/>
      <c r="P31" s="69"/>
    </row>
    <row r="32" spans="1:16" ht="15" x14ac:dyDescent="0.25">
      <c r="A32" s="51"/>
      <c r="B32" s="68"/>
      <c r="C32" s="68"/>
      <c r="D32" s="68"/>
      <c r="E32" s="51"/>
      <c r="F32" s="68"/>
      <c r="G32" s="51"/>
      <c r="H32" s="72"/>
      <c r="I32" s="69"/>
      <c r="J32" s="69"/>
      <c r="K32" s="69"/>
      <c r="L32" s="69"/>
      <c r="M32" s="69"/>
      <c r="N32" s="69"/>
      <c r="O32" s="69"/>
      <c r="P32" s="69"/>
    </row>
    <row r="33" spans="1:16" ht="15" x14ac:dyDescent="0.25">
      <c r="A33" s="51"/>
      <c r="B33" s="51"/>
      <c r="C33" s="51"/>
      <c r="D33" s="68"/>
      <c r="E33" s="51"/>
      <c r="F33" s="51"/>
      <c r="G33" s="51"/>
      <c r="H33" s="72"/>
      <c r="I33" s="69"/>
      <c r="J33" s="69"/>
      <c r="K33" s="69"/>
      <c r="L33" s="69"/>
      <c r="M33" s="69"/>
      <c r="N33" s="69"/>
      <c r="O33" s="69"/>
      <c r="P33" s="69"/>
    </row>
    <row r="34" spans="1:16" ht="15" x14ac:dyDescent="0.25">
      <c r="A34" s="51"/>
      <c r="B34" s="73"/>
      <c r="C34" s="73"/>
      <c r="D34" s="73"/>
      <c r="E34" s="74"/>
      <c r="F34" s="74"/>
      <c r="G34" s="73"/>
      <c r="H34" s="75"/>
      <c r="I34" s="69"/>
      <c r="J34" s="69"/>
      <c r="K34" s="69"/>
      <c r="L34" s="69"/>
      <c r="M34" s="69"/>
      <c r="N34" s="69"/>
      <c r="O34" s="69"/>
      <c r="P34" s="69"/>
    </row>
    <row r="35" spans="1:16" ht="15" x14ac:dyDescent="0.25">
      <c r="A35" s="51"/>
      <c r="B35" s="51"/>
      <c r="C35" s="51"/>
      <c r="D35" s="51"/>
      <c r="E35" s="51"/>
      <c r="F35" s="51"/>
      <c r="G35" s="51"/>
      <c r="H35" s="72"/>
      <c r="I35" s="69"/>
      <c r="J35" s="69"/>
      <c r="K35" s="69"/>
      <c r="L35" s="69"/>
      <c r="M35" s="69"/>
      <c r="N35" s="69"/>
      <c r="O35" s="69"/>
      <c r="P35" s="69"/>
    </row>
    <row r="36" spans="1:16" ht="15" x14ac:dyDescent="0.25">
      <c r="A36" s="51"/>
      <c r="B36" s="68"/>
      <c r="C36" s="68"/>
      <c r="D36" s="68"/>
      <c r="E36" s="51"/>
      <c r="F36" s="51"/>
      <c r="G36" s="68"/>
      <c r="H36" s="72"/>
      <c r="I36" s="69"/>
      <c r="J36" s="69"/>
      <c r="K36" s="69"/>
      <c r="L36" s="69"/>
      <c r="M36" s="69"/>
      <c r="N36" s="69"/>
      <c r="O36" s="69"/>
      <c r="P36" s="69"/>
    </row>
    <row r="37" spans="1:16" ht="15" x14ac:dyDescent="0.25">
      <c r="A37" s="51"/>
      <c r="B37" s="51"/>
      <c r="C37" s="68"/>
      <c r="D37" s="68"/>
      <c r="E37" s="51"/>
      <c r="F37" s="68"/>
      <c r="G37" s="51"/>
      <c r="H37" s="72"/>
      <c r="I37" s="69"/>
      <c r="J37" s="69"/>
      <c r="K37" s="69"/>
      <c r="L37" s="69"/>
      <c r="M37" s="69"/>
      <c r="N37" s="69"/>
      <c r="O37" s="69"/>
      <c r="P37" s="69"/>
    </row>
    <row r="38" spans="1:16" ht="15" x14ac:dyDescent="0.25">
      <c r="A38" s="51"/>
      <c r="B38" s="51"/>
      <c r="C38" s="51"/>
      <c r="D38" s="51"/>
      <c r="E38" s="51"/>
      <c r="F38" s="51"/>
      <c r="G38" s="51"/>
      <c r="H38" s="72"/>
      <c r="I38" s="69"/>
      <c r="J38" s="69"/>
      <c r="K38" s="69"/>
      <c r="L38" s="69"/>
      <c r="M38" s="69"/>
      <c r="N38" s="69"/>
      <c r="O38" s="69"/>
      <c r="P38" s="69"/>
    </row>
    <row r="39" spans="1:16" ht="15" x14ac:dyDescent="0.25">
      <c r="A39" s="51"/>
      <c r="B39" s="51"/>
      <c r="C39" s="51"/>
      <c r="D39" s="51"/>
      <c r="E39" s="51"/>
      <c r="F39" s="51"/>
      <c r="G39" s="51"/>
      <c r="H39" s="72"/>
      <c r="I39" s="69"/>
      <c r="J39" s="69"/>
      <c r="K39" s="69"/>
      <c r="L39" s="69"/>
      <c r="M39" s="69"/>
      <c r="N39" s="69"/>
      <c r="O39" s="69"/>
      <c r="P39" s="69"/>
    </row>
    <row r="40" spans="1:16" ht="15" x14ac:dyDescent="0.25">
      <c r="A40" s="51"/>
      <c r="B40" s="68"/>
      <c r="C40" s="68"/>
      <c r="D40" s="68"/>
      <c r="E40" s="76"/>
      <c r="F40" s="68"/>
      <c r="G40" s="51"/>
      <c r="H40" s="72"/>
      <c r="I40" s="69"/>
      <c r="J40" s="69"/>
      <c r="K40" s="69"/>
      <c r="L40" s="69"/>
      <c r="M40" s="69"/>
      <c r="N40" s="69"/>
      <c r="O40" s="69"/>
      <c r="P40" s="69"/>
    </row>
    <row r="41" spans="1:16" ht="15" x14ac:dyDescent="0.25">
      <c r="A41" s="51"/>
      <c r="B41" s="68"/>
      <c r="C41" s="68"/>
      <c r="D41" s="68"/>
      <c r="E41" s="76"/>
      <c r="F41" s="68"/>
      <c r="G41" s="51"/>
      <c r="H41" s="72"/>
      <c r="I41" s="69"/>
      <c r="J41" s="69"/>
      <c r="K41" s="69"/>
      <c r="L41" s="69"/>
      <c r="M41" s="69"/>
      <c r="N41" s="69"/>
      <c r="O41" s="69"/>
      <c r="P41" s="69"/>
    </row>
    <row r="42" spans="1:16" ht="15" x14ac:dyDescent="0.25">
      <c r="A42" s="51"/>
      <c r="B42" s="51"/>
      <c r="C42" s="51"/>
      <c r="D42" s="51"/>
      <c r="E42" s="51"/>
      <c r="F42" s="51"/>
      <c r="G42" s="51"/>
      <c r="H42" s="72"/>
      <c r="I42" s="69"/>
      <c r="J42" s="69"/>
      <c r="K42" s="69"/>
      <c r="L42" s="69"/>
      <c r="M42" s="69"/>
      <c r="N42" s="69"/>
      <c r="O42" s="69"/>
      <c r="P42" s="69"/>
    </row>
    <row r="43" spans="1:16" ht="15" x14ac:dyDescent="0.25">
      <c r="A43" s="51"/>
      <c r="B43" s="77"/>
      <c r="C43" s="51"/>
      <c r="D43" s="51"/>
      <c r="E43" s="51"/>
      <c r="F43" s="51"/>
      <c r="G43" s="51"/>
      <c r="H43" s="72"/>
      <c r="I43" s="69"/>
      <c r="J43" s="69"/>
      <c r="K43" s="69"/>
      <c r="L43" s="69"/>
      <c r="M43" s="69"/>
      <c r="N43" s="69"/>
      <c r="O43" s="69"/>
      <c r="P43" s="69"/>
    </row>
    <row r="44" spans="1:16" ht="15" x14ac:dyDescent="0.25">
      <c r="A44" s="51"/>
      <c r="B44" s="73"/>
      <c r="C44" s="73"/>
      <c r="D44" s="78"/>
      <c r="E44" s="74"/>
      <c r="F44" s="73"/>
      <c r="G44" s="74"/>
      <c r="H44" s="75"/>
      <c r="I44" s="69"/>
      <c r="J44" s="69"/>
      <c r="K44" s="69"/>
      <c r="L44" s="69"/>
      <c r="M44" s="69"/>
      <c r="N44" s="69"/>
      <c r="O44" s="69"/>
      <c r="P44" s="69"/>
    </row>
    <row r="45" spans="1:16" ht="15" x14ac:dyDescent="0.25">
      <c r="A45" s="51"/>
      <c r="B45" s="73"/>
      <c r="C45" s="73"/>
      <c r="D45" s="79"/>
      <c r="E45" s="74"/>
      <c r="F45" s="80"/>
      <c r="G45" s="74"/>
      <c r="H45" s="75"/>
      <c r="I45" s="69"/>
      <c r="J45" s="69"/>
      <c r="K45" s="69"/>
      <c r="L45" s="69"/>
      <c r="M45" s="69"/>
      <c r="N45" s="69"/>
      <c r="O45" s="69"/>
      <c r="P45" s="69"/>
    </row>
    <row r="46" spans="1:16" ht="15" x14ac:dyDescent="0.25">
      <c r="A46" s="51"/>
      <c r="B46" s="51"/>
      <c r="C46" s="51"/>
      <c r="D46" s="51"/>
      <c r="E46" s="51"/>
      <c r="F46" s="51"/>
      <c r="G46" s="51"/>
      <c r="H46" s="72"/>
      <c r="I46" s="69"/>
      <c r="J46" s="69"/>
      <c r="K46" s="69"/>
      <c r="L46" s="69"/>
      <c r="M46" s="69"/>
      <c r="N46" s="69"/>
      <c r="O46" s="69"/>
      <c r="P46" s="69"/>
    </row>
    <row r="47" spans="1:16" ht="15" x14ac:dyDescent="0.25">
      <c r="A47" s="51"/>
      <c r="B47" s="68"/>
      <c r="C47" s="68"/>
      <c r="D47" s="68"/>
      <c r="E47" s="68"/>
      <c r="F47" s="68"/>
      <c r="G47" s="68"/>
      <c r="H47" s="72"/>
      <c r="I47" s="69"/>
      <c r="J47" s="69"/>
      <c r="K47" s="69"/>
      <c r="L47" s="69"/>
      <c r="M47" s="69"/>
      <c r="N47" s="69"/>
      <c r="O47" s="69"/>
      <c r="P47" s="69"/>
    </row>
    <row r="48" spans="1:16" ht="15" x14ac:dyDescent="0.25">
      <c r="A48" s="51"/>
      <c r="B48" s="51"/>
      <c r="C48" s="51"/>
      <c r="D48" s="51"/>
      <c r="E48" s="51"/>
      <c r="F48" s="51"/>
      <c r="G48" s="51"/>
      <c r="H48" s="72"/>
      <c r="I48" s="69"/>
      <c r="J48" s="69"/>
      <c r="K48" s="69"/>
      <c r="L48" s="69"/>
      <c r="M48" s="69"/>
      <c r="N48" s="69"/>
      <c r="O48" s="69"/>
      <c r="P48" s="69"/>
    </row>
    <row r="49" spans="1:16" ht="15" x14ac:dyDescent="0.25">
      <c r="A49" s="51"/>
      <c r="B49" s="68"/>
      <c r="C49" s="68"/>
      <c r="D49" s="68"/>
      <c r="E49" s="68"/>
      <c r="F49" s="68"/>
      <c r="G49" s="68"/>
      <c r="H49" s="72"/>
      <c r="I49" s="69"/>
      <c r="J49" s="69"/>
      <c r="K49" s="69"/>
      <c r="L49" s="69"/>
      <c r="M49" s="69"/>
      <c r="N49" s="69"/>
      <c r="O49" s="69"/>
      <c r="P49" s="69"/>
    </row>
    <row r="50" spans="1:16" ht="15" x14ac:dyDescent="0.25">
      <c r="A50" s="51"/>
      <c r="B50" s="81"/>
      <c r="C50" s="81"/>
      <c r="D50" s="81"/>
      <c r="E50" s="81"/>
      <c r="F50" s="81"/>
      <c r="G50" s="81"/>
      <c r="H50" s="82"/>
      <c r="I50" s="69"/>
      <c r="J50" s="69"/>
      <c r="K50" s="69"/>
      <c r="L50" s="69"/>
      <c r="M50" s="69"/>
      <c r="N50" s="69"/>
      <c r="O50" s="69"/>
      <c r="P50" s="69"/>
    </row>
    <row r="51" spans="1:16" ht="15" x14ac:dyDescent="0.25">
      <c r="A51" s="51"/>
      <c r="B51" s="51"/>
      <c r="C51" s="51"/>
      <c r="D51" s="51"/>
      <c r="E51" s="51"/>
      <c r="F51" s="51"/>
      <c r="G51" s="51"/>
      <c r="H51" s="72"/>
      <c r="I51" s="69"/>
      <c r="J51" s="69"/>
      <c r="K51" s="69"/>
      <c r="L51" s="69"/>
      <c r="M51" s="69"/>
      <c r="N51" s="69"/>
      <c r="O51" s="69"/>
      <c r="P51" s="69"/>
    </row>
    <row r="52" spans="1:16" ht="15" x14ac:dyDescent="0.25">
      <c r="A52" s="51"/>
      <c r="B52" s="51"/>
      <c r="C52" s="51"/>
      <c r="D52" s="51"/>
      <c r="E52" s="51"/>
      <c r="F52" s="68"/>
      <c r="G52" s="51"/>
      <c r="H52" s="72"/>
      <c r="I52" s="69"/>
      <c r="J52" s="69"/>
      <c r="K52" s="69"/>
      <c r="L52" s="69"/>
      <c r="M52" s="69"/>
      <c r="N52" s="69"/>
      <c r="O52" s="69"/>
      <c r="P52" s="69"/>
    </row>
    <row r="53" spans="1:16" ht="15" x14ac:dyDescent="0.25">
      <c r="A53" s="51"/>
      <c r="B53" s="68"/>
      <c r="C53" s="68"/>
      <c r="D53" s="51"/>
      <c r="E53" s="68"/>
      <c r="F53" s="68"/>
      <c r="G53" s="51"/>
      <c r="H53" s="72"/>
      <c r="I53" s="69"/>
      <c r="J53" s="69"/>
      <c r="K53" s="69"/>
      <c r="L53" s="69"/>
      <c r="M53" s="69"/>
      <c r="N53" s="69"/>
      <c r="O53" s="69"/>
      <c r="P53" s="69"/>
    </row>
    <row r="54" spans="1:16" ht="15" x14ac:dyDescent="0.25">
      <c r="A54" s="51"/>
      <c r="B54" s="68"/>
      <c r="C54" s="68"/>
      <c r="D54" s="68"/>
      <c r="E54" s="68"/>
      <c r="F54" s="68"/>
      <c r="G54" s="68"/>
      <c r="H54" s="72"/>
      <c r="I54" s="69"/>
      <c r="J54" s="69"/>
      <c r="K54" s="69"/>
      <c r="L54" s="69"/>
      <c r="M54" s="69"/>
      <c r="N54" s="69"/>
      <c r="O54" s="69"/>
      <c r="P54" s="69"/>
    </row>
    <row r="55" spans="1:16" ht="15" x14ac:dyDescent="0.25">
      <c r="A55" s="51"/>
      <c r="B55" s="68"/>
      <c r="C55" s="68"/>
      <c r="D55" s="68"/>
      <c r="E55" s="68"/>
      <c r="F55" s="68"/>
      <c r="G55" s="51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5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69"/>
      <c r="K56" s="69"/>
      <c r="L56" s="69"/>
      <c r="M56" s="69"/>
      <c r="N56" s="69"/>
      <c r="O56" s="69"/>
      <c r="P56" s="69"/>
    </row>
    <row r="57" spans="1:16" ht="15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69"/>
      <c r="K57" s="69"/>
      <c r="L57" s="69"/>
      <c r="M57" s="69"/>
      <c r="N57" s="69"/>
      <c r="O57" s="69"/>
      <c r="P57" s="69"/>
    </row>
    <row r="58" spans="1:16" ht="15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69"/>
      <c r="K58" s="69"/>
      <c r="L58" s="69"/>
      <c r="M58" s="69"/>
      <c r="N58" s="69"/>
      <c r="O58" s="69"/>
      <c r="P58" s="69"/>
    </row>
    <row r="59" spans="1:16" ht="15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69"/>
      <c r="K59" s="69"/>
      <c r="L59" s="69"/>
      <c r="M59" s="69"/>
      <c r="N59" s="69"/>
      <c r="O59" s="69"/>
      <c r="P59" s="69"/>
    </row>
    <row r="60" spans="1:16" ht="15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69"/>
      <c r="K60" s="69"/>
      <c r="L60" s="69"/>
      <c r="M60" s="69"/>
      <c r="N60" s="69"/>
      <c r="O60" s="69"/>
      <c r="P60" s="69"/>
    </row>
    <row r="61" spans="1:16" ht="15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69"/>
      <c r="K61" s="69"/>
      <c r="L61" s="69"/>
      <c r="M61" s="69"/>
      <c r="N61" s="69"/>
      <c r="O61" s="69"/>
      <c r="P61" s="69"/>
    </row>
    <row r="62" spans="1:16" ht="15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69"/>
      <c r="K62" s="69"/>
      <c r="L62" s="69"/>
      <c r="M62" s="69"/>
      <c r="N62" s="69"/>
      <c r="O62" s="69"/>
      <c r="P62" s="69"/>
    </row>
    <row r="63" spans="1:16" ht="15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69"/>
      <c r="K63" s="69"/>
      <c r="L63" s="69"/>
      <c r="M63" s="69"/>
      <c r="N63" s="69"/>
      <c r="O63" s="69"/>
      <c r="P63" s="69"/>
    </row>
    <row r="64" spans="1:16" ht="15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69"/>
      <c r="K64" s="69"/>
      <c r="L64" s="69"/>
      <c r="M64" s="69"/>
      <c r="N64" s="69"/>
      <c r="O64" s="69"/>
      <c r="P64" s="69"/>
    </row>
    <row r="65" spans="1:16" ht="15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69"/>
      <c r="K65" s="69"/>
      <c r="L65" s="69"/>
      <c r="M65" s="69"/>
      <c r="N65" s="69"/>
      <c r="O65" s="69"/>
      <c r="P65" s="69"/>
    </row>
    <row r="66" spans="1:16" ht="1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69"/>
      <c r="K66" s="69"/>
      <c r="L66" s="69"/>
      <c r="M66" s="69"/>
      <c r="N66" s="69"/>
      <c r="O66" s="69"/>
      <c r="P66" s="69"/>
    </row>
    <row r="67" spans="1:16" ht="15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69"/>
      <c r="K67" s="69"/>
      <c r="L67" s="69"/>
      <c r="M67" s="69"/>
      <c r="N67" s="69"/>
      <c r="O67" s="69"/>
      <c r="P67" s="69"/>
    </row>
    <row r="68" spans="1:16" ht="1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69"/>
      <c r="K68" s="69"/>
      <c r="L68" s="69"/>
      <c r="M68" s="69"/>
      <c r="N68" s="69"/>
      <c r="O68" s="69"/>
      <c r="P68" s="69"/>
    </row>
    <row r="69" spans="1:16" ht="1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69"/>
      <c r="K69" s="69"/>
      <c r="L69" s="69"/>
      <c r="M69" s="69"/>
      <c r="N69" s="69"/>
      <c r="O69" s="69"/>
      <c r="P69" s="69"/>
    </row>
    <row r="70" spans="1:16" ht="15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69"/>
      <c r="K70" s="69"/>
      <c r="L70" s="69"/>
      <c r="M70" s="69"/>
      <c r="N70" s="69"/>
      <c r="O70" s="69"/>
      <c r="P70" s="69"/>
    </row>
    <row r="71" spans="1:16" ht="15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69"/>
      <c r="K71" s="69"/>
      <c r="L71" s="69"/>
      <c r="M71" s="69"/>
      <c r="N71" s="69"/>
      <c r="O71" s="69"/>
      <c r="P71" s="69"/>
    </row>
    <row r="72" spans="1:16" ht="15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69"/>
      <c r="K72" s="69"/>
      <c r="L72" s="69"/>
      <c r="M72" s="69"/>
      <c r="N72" s="69"/>
      <c r="O72" s="69"/>
      <c r="P72" s="69"/>
    </row>
    <row r="73" spans="1:16" ht="15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69"/>
      <c r="K73" s="69"/>
      <c r="L73" s="69"/>
      <c r="M73" s="69"/>
      <c r="N73" s="69"/>
      <c r="O73" s="69"/>
      <c r="P73" s="69"/>
    </row>
    <row r="74" spans="1:16" ht="15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69"/>
      <c r="K74" s="69"/>
      <c r="L74" s="69"/>
      <c r="M74" s="69"/>
      <c r="N74" s="69"/>
      <c r="O74" s="69"/>
      <c r="P74" s="69"/>
    </row>
    <row r="75" spans="1:16" ht="15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69"/>
      <c r="K75" s="69"/>
      <c r="L75" s="69"/>
      <c r="M75" s="69"/>
      <c r="N75" s="69"/>
      <c r="O75" s="69"/>
      <c r="P75" s="69"/>
    </row>
    <row r="76" spans="1:16" ht="15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69"/>
      <c r="K76" s="69"/>
      <c r="L76" s="69"/>
      <c r="M76" s="69"/>
      <c r="N76" s="69"/>
      <c r="O76" s="69"/>
      <c r="P76" s="69"/>
    </row>
    <row r="77" spans="1:16" ht="15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69"/>
      <c r="K77" s="69"/>
      <c r="L77" s="69"/>
      <c r="M77" s="69"/>
      <c r="N77" s="69"/>
      <c r="O77" s="69"/>
      <c r="P77" s="69"/>
    </row>
    <row r="78" spans="1:16" ht="15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69"/>
      <c r="K78" s="69"/>
      <c r="L78" s="69"/>
      <c r="M78" s="69"/>
      <c r="N78" s="69"/>
      <c r="O78" s="69"/>
      <c r="P78" s="69"/>
    </row>
    <row r="79" spans="1:16" ht="15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69"/>
      <c r="K79" s="69"/>
      <c r="L79" s="69"/>
      <c r="M79" s="69"/>
      <c r="N79" s="69"/>
      <c r="O79" s="69"/>
      <c r="P79" s="69"/>
    </row>
    <row r="80" spans="1:16" ht="15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69"/>
      <c r="K80" s="69"/>
      <c r="L80" s="69"/>
      <c r="M80" s="69"/>
      <c r="N80" s="69"/>
      <c r="O80" s="69"/>
      <c r="P80" s="69"/>
    </row>
    <row r="81" spans="1:16" ht="1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69"/>
      <c r="K81" s="69"/>
      <c r="L81" s="69"/>
      <c r="M81" s="69"/>
      <c r="N81" s="69"/>
      <c r="O81" s="69"/>
      <c r="P81" s="69"/>
    </row>
    <row r="82" spans="1:16" ht="15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69"/>
      <c r="K82" s="69"/>
      <c r="L82" s="69"/>
      <c r="M82" s="69"/>
      <c r="N82" s="69"/>
      <c r="O82" s="69"/>
      <c r="P82" s="69"/>
    </row>
    <row r="83" spans="1:16" ht="15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69"/>
      <c r="K83" s="69"/>
      <c r="L83" s="69"/>
      <c r="M83" s="69"/>
      <c r="N83" s="69"/>
      <c r="O83" s="69"/>
      <c r="P83" s="69"/>
    </row>
    <row r="84" spans="1:16" ht="15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69"/>
      <c r="K84" s="69"/>
      <c r="L84" s="69"/>
      <c r="M84" s="69"/>
      <c r="N84" s="69"/>
      <c r="O84" s="69"/>
      <c r="P84" s="69"/>
    </row>
    <row r="85" spans="1:16" ht="15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69"/>
      <c r="K85" s="69"/>
      <c r="L85" s="69"/>
      <c r="M85" s="69"/>
      <c r="N85" s="69"/>
      <c r="O85" s="69"/>
      <c r="P85" s="69"/>
    </row>
    <row r="86" spans="1:16" ht="15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69"/>
      <c r="K86" s="69"/>
      <c r="L86" s="69"/>
      <c r="M86" s="69"/>
      <c r="N86" s="69"/>
      <c r="O86" s="69"/>
      <c r="P86" s="69"/>
    </row>
    <row r="87" spans="1:16" ht="15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69"/>
      <c r="K87" s="69"/>
      <c r="L87" s="69"/>
      <c r="M87" s="69"/>
      <c r="N87" s="69"/>
      <c r="O87" s="69"/>
      <c r="P87" s="69"/>
    </row>
    <row r="88" spans="1:16" ht="15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69"/>
      <c r="K88" s="69"/>
      <c r="L88" s="69"/>
      <c r="M88" s="69"/>
      <c r="N88" s="69"/>
      <c r="O88" s="69"/>
      <c r="P88" s="69"/>
    </row>
    <row r="89" spans="1:16" ht="15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69"/>
      <c r="K89" s="69"/>
      <c r="L89" s="69"/>
      <c r="M89" s="69"/>
      <c r="N89" s="69"/>
      <c r="O89" s="69"/>
      <c r="P89" s="69"/>
    </row>
    <row r="90" spans="1:16" ht="15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69"/>
      <c r="K90" s="69"/>
      <c r="L90" s="69"/>
      <c r="M90" s="69"/>
      <c r="N90" s="69"/>
      <c r="O90" s="69"/>
      <c r="P90" s="69"/>
    </row>
    <row r="91" spans="1:16" ht="15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69"/>
      <c r="K91" s="69"/>
      <c r="L91" s="69"/>
      <c r="M91" s="69"/>
      <c r="N91" s="69"/>
      <c r="O91" s="69"/>
      <c r="P91" s="69"/>
    </row>
    <row r="92" spans="1:16" ht="15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69"/>
      <c r="K92" s="69"/>
      <c r="L92" s="69"/>
      <c r="M92" s="69"/>
      <c r="N92" s="69"/>
      <c r="O92" s="69"/>
      <c r="P92" s="69"/>
    </row>
    <row r="93" spans="1:16" ht="15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69"/>
      <c r="K93" s="69"/>
      <c r="L93" s="69"/>
      <c r="M93" s="69"/>
      <c r="N93" s="69"/>
      <c r="O93" s="69"/>
      <c r="P93" s="69"/>
    </row>
    <row r="94" spans="1:16" ht="15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69"/>
      <c r="K94" s="69"/>
      <c r="L94" s="69"/>
      <c r="M94" s="69"/>
      <c r="N94" s="69"/>
      <c r="O94" s="69"/>
      <c r="P94" s="69"/>
    </row>
    <row r="95" spans="1:16" ht="15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69"/>
      <c r="K95" s="69"/>
      <c r="L95" s="69"/>
      <c r="M95" s="69"/>
      <c r="N95" s="69"/>
      <c r="O95" s="69"/>
      <c r="P95" s="69"/>
    </row>
    <row r="96" spans="1:16" ht="15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69"/>
      <c r="K96" s="69"/>
      <c r="L96" s="69"/>
      <c r="M96" s="69"/>
      <c r="N96" s="69"/>
      <c r="O96" s="69"/>
      <c r="P96" s="69"/>
    </row>
    <row r="97" spans="1:16" ht="15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69"/>
      <c r="K97" s="69"/>
      <c r="L97" s="69"/>
      <c r="M97" s="69"/>
      <c r="N97" s="69"/>
      <c r="O97" s="69"/>
      <c r="P97" s="69"/>
    </row>
    <row r="98" spans="1:16" ht="15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69"/>
      <c r="K98" s="69"/>
      <c r="L98" s="69"/>
      <c r="M98" s="69"/>
      <c r="N98" s="69"/>
      <c r="O98" s="69"/>
      <c r="P98" s="69"/>
    </row>
    <row r="99" spans="1:16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69"/>
      <c r="K99" s="69"/>
      <c r="L99" s="69"/>
      <c r="M99" s="69"/>
      <c r="N99" s="69"/>
      <c r="O99" s="69"/>
      <c r="P99" s="69"/>
    </row>
    <row r="100" spans="1:16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69"/>
      <c r="K100" s="69"/>
      <c r="L100" s="69"/>
      <c r="M100" s="69"/>
      <c r="N100" s="69"/>
      <c r="O100" s="69"/>
      <c r="P100" s="69"/>
    </row>
    <row r="101" spans="1:16" ht="15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69"/>
      <c r="K101" s="69"/>
      <c r="L101" s="69"/>
      <c r="M101" s="69"/>
      <c r="N101" s="69"/>
      <c r="O101" s="69"/>
      <c r="P101" s="69"/>
    </row>
    <row r="102" spans="1:16" ht="15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69"/>
      <c r="K102" s="69"/>
      <c r="L102" s="69"/>
      <c r="M102" s="69"/>
      <c r="N102" s="69"/>
      <c r="O102" s="69"/>
      <c r="P102" s="69"/>
    </row>
    <row r="103" spans="1:16" ht="15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69"/>
      <c r="K103" s="69"/>
      <c r="L103" s="69"/>
      <c r="M103" s="69"/>
      <c r="N103" s="69"/>
      <c r="O103" s="69"/>
      <c r="P103" s="69"/>
    </row>
    <row r="104" spans="1:16" ht="15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69"/>
      <c r="K104" s="69"/>
      <c r="L104" s="69"/>
      <c r="M104" s="69"/>
      <c r="N104" s="69"/>
      <c r="O104" s="69"/>
      <c r="P104" s="69"/>
    </row>
    <row r="105" spans="1:16" ht="15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69"/>
      <c r="K105" s="69"/>
      <c r="L105" s="69"/>
      <c r="M105" s="69"/>
      <c r="N105" s="69"/>
      <c r="O105" s="69"/>
      <c r="P105" s="69"/>
    </row>
    <row r="106" spans="1:16" ht="15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69"/>
      <c r="K106" s="69"/>
      <c r="L106" s="69"/>
      <c r="M106" s="69"/>
      <c r="N106" s="69"/>
      <c r="O106" s="69"/>
      <c r="P106" s="69"/>
    </row>
    <row r="107" spans="1:16" ht="15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69"/>
      <c r="K107" s="69"/>
      <c r="L107" s="69"/>
      <c r="M107" s="69"/>
      <c r="N107" s="69"/>
      <c r="O107" s="69"/>
      <c r="P107" s="69"/>
    </row>
    <row r="108" spans="1:16" ht="1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69"/>
      <c r="K108" s="69"/>
      <c r="L108" s="69"/>
      <c r="M108" s="69"/>
      <c r="N108" s="69"/>
      <c r="O108" s="69"/>
      <c r="P108" s="69"/>
    </row>
    <row r="109" spans="1:16" ht="15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69"/>
      <c r="K109" s="69"/>
      <c r="L109" s="69"/>
      <c r="M109" s="69"/>
      <c r="N109" s="69"/>
      <c r="O109" s="69"/>
      <c r="P109" s="69"/>
    </row>
    <row r="110" spans="1:16" ht="15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69"/>
      <c r="K110" s="69"/>
      <c r="L110" s="69"/>
      <c r="M110" s="69"/>
      <c r="N110" s="69"/>
      <c r="O110" s="69"/>
      <c r="P110" s="69"/>
    </row>
    <row r="111" spans="1:16" ht="15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69"/>
      <c r="K111" s="69"/>
      <c r="L111" s="69"/>
      <c r="M111" s="69"/>
      <c r="N111" s="69"/>
      <c r="O111" s="69"/>
      <c r="P111" s="69"/>
    </row>
    <row r="112" spans="1:16" ht="15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69"/>
      <c r="K112" s="69"/>
      <c r="L112" s="69"/>
      <c r="M112" s="69"/>
      <c r="N112" s="69"/>
      <c r="O112" s="69"/>
      <c r="P112" s="69"/>
    </row>
    <row r="113" spans="1:16" ht="15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69"/>
      <c r="K113" s="69"/>
      <c r="L113" s="69"/>
      <c r="M113" s="69"/>
      <c r="N113" s="69"/>
      <c r="O113" s="69"/>
      <c r="P113" s="69"/>
    </row>
    <row r="114" spans="1:16" ht="15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69"/>
      <c r="K114" s="69"/>
      <c r="L114" s="69"/>
      <c r="M114" s="69"/>
      <c r="N114" s="69"/>
      <c r="O114" s="69"/>
      <c r="P114" s="69"/>
    </row>
    <row r="115" spans="1:16" ht="15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69"/>
      <c r="K115" s="69"/>
      <c r="L115" s="69"/>
      <c r="M115" s="69"/>
      <c r="N115" s="69"/>
      <c r="O115" s="69"/>
      <c r="P115" s="69"/>
    </row>
    <row r="116" spans="1:16" ht="15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69"/>
      <c r="K116" s="69"/>
      <c r="L116" s="69"/>
      <c r="M116" s="69"/>
      <c r="N116" s="69"/>
      <c r="O116" s="69"/>
      <c r="P116" s="69"/>
    </row>
    <row r="117" spans="1:16" ht="15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69"/>
      <c r="K117" s="69"/>
      <c r="L117" s="69"/>
      <c r="M117" s="69"/>
      <c r="N117" s="69"/>
      <c r="O117" s="69"/>
      <c r="P117" s="69"/>
    </row>
    <row r="118" spans="1:16" ht="15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69"/>
      <c r="K118" s="69"/>
      <c r="L118" s="69"/>
      <c r="M118" s="69"/>
      <c r="N118" s="69"/>
      <c r="O118" s="69"/>
      <c r="P118" s="69"/>
    </row>
    <row r="119" spans="1:16" ht="15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69"/>
      <c r="K119" s="69"/>
      <c r="L119" s="69"/>
      <c r="M119" s="69"/>
      <c r="N119" s="69"/>
      <c r="O119" s="69"/>
      <c r="P119" s="69"/>
    </row>
    <row r="120" spans="1:16" ht="15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69"/>
      <c r="K120" s="69"/>
      <c r="L120" s="69"/>
      <c r="M120" s="69"/>
      <c r="N120" s="69"/>
      <c r="O120" s="69"/>
      <c r="P120" s="69"/>
    </row>
    <row r="121" spans="1:16" ht="15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69"/>
      <c r="K121" s="69"/>
      <c r="L121" s="69"/>
      <c r="M121" s="69"/>
      <c r="N121" s="69"/>
      <c r="O121" s="69"/>
      <c r="P121" s="69"/>
    </row>
    <row r="122" spans="1:16" ht="15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69"/>
      <c r="K122" s="69"/>
      <c r="L122" s="69"/>
      <c r="M122" s="69"/>
      <c r="N122" s="69"/>
      <c r="O122" s="69"/>
      <c r="P122" s="69"/>
    </row>
    <row r="123" spans="1:16" ht="15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69"/>
      <c r="K123" s="69"/>
      <c r="L123" s="69"/>
      <c r="M123" s="69"/>
      <c r="N123" s="69"/>
      <c r="O123" s="69"/>
      <c r="P123" s="69"/>
    </row>
    <row r="124" spans="1:16" ht="15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69"/>
      <c r="K124" s="69"/>
      <c r="L124" s="69"/>
      <c r="M124" s="69"/>
      <c r="N124" s="69"/>
      <c r="O124" s="69"/>
      <c r="P124" s="69"/>
    </row>
    <row r="125" spans="1:16" ht="15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69"/>
      <c r="K125" s="69"/>
      <c r="L125" s="69"/>
      <c r="M125" s="69"/>
      <c r="N125" s="69"/>
      <c r="O125" s="69"/>
      <c r="P125" s="69"/>
    </row>
    <row r="126" spans="1:16" ht="15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69"/>
      <c r="K126" s="69"/>
      <c r="L126" s="69"/>
      <c r="M126" s="69"/>
      <c r="N126" s="69"/>
      <c r="O126" s="69"/>
      <c r="P126" s="69"/>
    </row>
    <row r="127" spans="1:16" ht="15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69"/>
      <c r="K127" s="69"/>
      <c r="L127" s="69"/>
      <c r="M127" s="69"/>
      <c r="N127" s="69"/>
      <c r="O127" s="69"/>
      <c r="P127" s="69"/>
    </row>
    <row r="128" spans="1:16" ht="15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69"/>
      <c r="K128" s="69"/>
      <c r="L128" s="69"/>
      <c r="M128" s="69"/>
      <c r="N128" s="69"/>
      <c r="O128" s="69"/>
      <c r="P128" s="69"/>
    </row>
    <row r="129" spans="1:16" ht="15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69"/>
      <c r="K129" s="69"/>
      <c r="L129" s="69"/>
      <c r="M129" s="69"/>
      <c r="N129" s="69"/>
      <c r="O129" s="69"/>
      <c r="P129" s="69"/>
    </row>
    <row r="130" spans="1:16" ht="15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69"/>
      <c r="K130" s="69"/>
      <c r="L130" s="69"/>
      <c r="M130" s="69"/>
      <c r="N130" s="69"/>
      <c r="O130" s="69"/>
      <c r="P130" s="69"/>
    </row>
    <row r="131" spans="1:16" ht="15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69"/>
      <c r="K131" s="69"/>
      <c r="L131" s="69"/>
      <c r="M131" s="69"/>
      <c r="N131" s="69"/>
      <c r="O131" s="69"/>
      <c r="P131" s="69"/>
    </row>
    <row r="132" spans="1:16" ht="15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69"/>
      <c r="K132" s="69"/>
      <c r="L132" s="69"/>
      <c r="M132" s="69"/>
      <c r="N132" s="69"/>
      <c r="O132" s="69"/>
      <c r="P132" s="69"/>
    </row>
    <row r="133" spans="1:16" ht="15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69"/>
      <c r="K133" s="69"/>
      <c r="L133" s="69"/>
      <c r="M133" s="69"/>
      <c r="N133" s="69"/>
      <c r="O133" s="69"/>
      <c r="P133" s="69"/>
    </row>
    <row r="134" spans="1:16" ht="15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69"/>
      <c r="K134" s="69"/>
      <c r="L134" s="69"/>
      <c r="M134" s="69"/>
      <c r="N134" s="69"/>
      <c r="O134" s="69"/>
      <c r="P134" s="69"/>
    </row>
    <row r="135" spans="1:16" ht="1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69"/>
      <c r="K135" s="69"/>
      <c r="L135" s="69"/>
      <c r="M135" s="69"/>
      <c r="N135" s="69"/>
      <c r="O135" s="69"/>
      <c r="P135" s="69"/>
    </row>
    <row r="136" spans="1:16" ht="15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69"/>
      <c r="K136" s="69"/>
      <c r="L136" s="69"/>
      <c r="M136" s="69"/>
      <c r="N136" s="69"/>
      <c r="O136" s="69"/>
      <c r="P136" s="69"/>
    </row>
    <row r="137" spans="1:16" ht="15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69"/>
      <c r="K137" s="69"/>
      <c r="L137" s="69"/>
      <c r="M137" s="69"/>
      <c r="N137" s="69"/>
      <c r="O137" s="69"/>
      <c r="P137" s="69"/>
    </row>
    <row r="138" spans="1:16" ht="15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69"/>
      <c r="K138" s="69"/>
      <c r="L138" s="69"/>
      <c r="M138" s="69"/>
      <c r="N138" s="69"/>
      <c r="O138" s="69"/>
      <c r="P138" s="69"/>
    </row>
    <row r="139" spans="1:16" ht="15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69"/>
      <c r="K139" s="69"/>
      <c r="L139" s="69"/>
      <c r="M139" s="69"/>
      <c r="N139" s="69"/>
      <c r="O139" s="69"/>
      <c r="P139" s="69"/>
    </row>
    <row r="140" spans="1:16" ht="15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69"/>
      <c r="K140" s="69"/>
      <c r="L140" s="69"/>
      <c r="M140" s="69"/>
      <c r="N140" s="69"/>
      <c r="O140" s="69"/>
      <c r="P140" s="69"/>
    </row>
    <row r="141" spans="1:16" ht="15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69"/>
      <c r="K141" s="69"/>
      <c r="L141" s="69"/>
      <c r="M141" s="69"/>
      <c r="N141" s="69"/>
      <c r="O141" s="69"/>
      <c r="P141" s="69"/>
    </row>
    <row r="142" spans="1:16" ht="15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69"/>
      <c r="K142" s="69"/>
      <c r="L142" s="69"/>
      <c r="M142" s="69"/>
      <c r="N142" s="69"/>
      <c r="O142" s="69"/>
      <c r="P142" s="69"/>
    </row>
    <row r="143" spans="1:16" ht="15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69"/>
      <c r="K143" s="69"/>
      <c r="L143" s="69"/>
      <c r="M143" s="69"/>
      <c r="N143" s="69"/>
      <c r="O143" s="69"/>
      <c r="P143" s="69"/>
    </row>
    <row r="144" spans="1:16" ht="15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69"/>
      <c r="K144" s="69"/>
      <c r="L144" s="69"/>
      <c r="M144" s="69"/>
      <c r="N144" s="69"/>
      <c r="O144" s="69"/>
      <c r="P144" s="69"/>
    </row>
    <row r="145" spans="1:16" ht="15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69"/>
      <c r="K145" s="69"/>
      <c r="L145" s="69"/>
      <c r="M145" s="69"/>
      <c r="N145" s="69"/>
      <c r="O145" s="69"/>
      <c r="P145" s="69"/>
    </row>
    <row r="146" spans="1:16" ht="15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69"/>
      <c r="K146" s="69"/>
      <c r="L146" s="69"/>
      <c r="M146" s="69"/>
      <c r="N146" s="69"/>
      <c r="O146" s="69"/>
      <c r="P146" s="69"/>
    </row>
    <row r="147" spans="1:16" ht="15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69"/>
      <c r="K147" s="69"/>
      <c r="L147" s="69"/>
      <c r="M147" s="69"/>
      <c r="N147" s="69"/>
      <c r="O147" s="69"/>
      <c r="P147" s="69"/>
    </row>
    <row r="148" spans="1:16" ht="15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J148" s="69"/>
      <c r="K148" s="69"/>
      <c r="L148" s="69"/>
      <c r="M148" s="69"/>
      <c r="N148" s="69"/>
      <c r="O148" s="69"/>
      <c r="P148" s="69"/>
    </row>
    <row r="149" spans="1:16" ht="15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J149" s="69"/>
      <c r="K149" s="69"/>
      <c r="L149" s="69"/>
      <c r="M149" s="69"/>
      <c r="N149" s="69"/>
      <c r="O149" s="69"/>
      <c r="P149" s="69"/>
    </row>
    <row r="150" spans="1:16" ht="15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69"/>
      <c r="K150" s="69"/>
      <c r="L150" s="69"/>
      <c r="M150" s="69"/>
      <c r="N150" s="69"/>
      <c r="O150" s="69"/>
      <c r="P150" s="69"/>
    </row>
    <row r="151" spans="1:16" ht="15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69"/>
      <c r="K151" s="69"/>
      <c r="L151" s="69"/>
      <c r="M151" s="69"/>
      <c r="N151" s="69"/>
      <c r="O151" s="69"/>
      <c r="P151" s="69"/>
    </row>
    <row r="152" spans="1:16" ht="15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69"/>
      <c r="K152" s="69"/>
      <c r="L152" s="69"/>
      <c r="M152" s="69"/>
      <c r="N152" s="69"/>
      <c r="O152" s="69"/>
      <c r="P152" s="69"/>
    </row>
    <row r="153" spans="1:16" ht="15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69"/>
      <c r="K153" s="69"/>
      <c r="L153" s="69"/>
      <c r="M153" s="69"/>
      <c r="N153" s="69"/>
      <c r="O153" s="69"/>
      <c r="P153" s="69"/>
    </row>
    <row r="154" spans="1:16" ht="15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69"/>
      <c r="K154" s="69"/>
      <c r="L154" s="69"/>
      <c r="M154" s="69"/>
      <c r="N154" s="69"/>
      <c r="O154" s="69"/>
      <c r="P154" s="69"/>
    </row>
    <row r="155" spans="1:16" ht="15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69"/>
      <c r="K155" s="69"/>
      <c r="L155" s="69"/>
      <c r="M155" s="69"/>
      <c r="N155" s="69"/>
      <c r="O155" s="69"/>
      <c r="P155" s="69"/>
    </row>
    <row r="156" spans="1:16" ht="15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69"/>
      <c r="K156" s="69"/>
      <c r="L156" s="69"/>
      <c r="M156" s="69"/>
      <c r="N156" s="69"/>
      <c r="O156" s="69"/>
      <c r="P156" s="69"/>
    </row>
    <row r="157" spans="1:16" ht="15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69"/>
      <c r="K157" s="69"/>
      <c r="L157" s="69"/>
      <c r="M157" s="69"/>
      <c r="N157" s="69"/>
      <c r="O157" s="69"/>
      <c r="P157" s="69"/>
    </row>
    <row r="158" spans="1:16" ht="15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69"/>
      <c r="K158" s="69"/>
      <c r="L158" s="69"/>
      <c r="M158" s="69"/>
      <c r="N158" s="69"/>
      <c r="O158" s="69"/>
      <c r="P158" s="69"/>
    </row>
    <row r="159" spans="1:16" ht="15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69"/>
      <c r="K159" s="69"/>
      <c r="L159" s="69"/>
      <c r="M159" s="69"/>
      <c r="N159" s="69"/>
      <c r="O159" s="69"/>
      <c r="P159" s="69"/>
    </row>
    <row r="160" spans="1:16" ht="15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69"/>
      <c r="K160" s="69"/>
      <c r="L160" s="69"/>
      <c r="M160" s="69"/>
      <c r="N160" s="69"/>
      <c r="O160" s="69"/>
      <c r="P160" s="69"/>
    </row>
    <row r="161" spans="1:16" ht="15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69"/>
      <c r="K161" s="69"/>
      <c r="L161" s="69"/>
      <c r="M161" s="69"/>
      <c r="N161" s="69"/>
      <c r="O161" s="69"/>
      <c r="P161" s="69"/>
    </row>
    <row r="162" spans="1:16" ht="1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69"/>
      <c r="K162" s="69"/>
      <c r="L162" s="69"/>
      <c r="M162" s="69"/>
      <c r="N162" s="69"/>
      <c r="O162" s="69"/>
      <c r="P162" s="69"/>
    </row>
    <row r="163" spans="1:16" ht="15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69"/>
      <c r="K163" s="69"/>
      <c r="L163" s="69"/>
      <c r="M163" s="69"/>
      <c r="N163" s="69"/>
      <c r="O163" s="69"/>
      <c r="P163" s="69"/>
    </row>
    <row r="164" spans="1:16" ht="15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69"/>
      <c r="K164" s="69"/>
      <c r="L164" s="69"/>
      <c r="M164" s="69"/>
      <c r="N164" s="69"/>
      <c r="O164" s="69"/>
      <c r="P164" s="69"/>
    </row>
    <row r="165" spans="1:16" ht="15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69"/>
      <c r="K165" s="69"/>
      <c r="L165" s="69"/>
      <c r="M165" s="69"/>
      <c r="N165" s="69"/>
      <c r="O165" s="69"/>
      <c r="P165" s="69"/>
    </row>
    <row r="166" spans="1:16" ht="15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69"/>
      <c r="K166" s="69"/>
      <c r="L166" s="69"/>
      <c r="M166" s="69"/>
      <c r="N166" s="69"/>
      <c r="O166" s="69"/>
      <c r="P166" s="69"/>
    </row>
    <row r="167" spans="1:16" ht="15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69"/>
      <c r="K167" s="69"/>
      <c r="L167" s="69"/>
      <c r="M167" s="69"/>
      <c r="N167" s="69"/>
      <c r="O167" s="69"/>
      <c r="P167" s="69"/>
    </row>
    <row r="168" spans="1:16" ht="15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69"/>
      <c r="K168" s="69"/>
      <c r="L168" s="69"/>
      <c r="M168" s="69"/>
      <c r="N168" s="69"/>
      <c r="O168" s="69"/>
      <c r="P168" s="69"/>
    </row>
    <row r="169" spans="1:16" ht="15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69"/>
      <c r="K169" s="69"/>
      <c r="L169" s="69"/>
      <c r="M169" s="69"/>
      <c r="N169" s="69"/>
      <c r="O169" s="69"/>
      <c r="P169" s="69"/>
    </row>
    <row r="170" spans="1:16" ht="15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69"/>
      <c r="K170" s="69"/>
      <c r="L170" s="69"/>
      <c r="M170" s="69"/>
      <c r="N170" s="69"/>
      <c r="O170" s="69"/>
      <c r="P170" s="69"/>
    </row>
    <row r="171" spans="1:16" ht="15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69"/>
      <c r="K171" s="69"/>
      <c r="L171" s="69"/>
      <c r="M171" s="69"/>
      <c r="N171" s="69"/>
      <c r="O171" s="69"/>
      <c r="P171" s="69"/>
    </row>
    <row r="172" spans="1:16" ht="15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69"/>
      <c r="K172" s="69"/>
      <c r="L172" s="69"/>
      <c r="M172" s="69"/>
      <c r="N172" s="69"/>
      <c r="O172" s="69"/>
      <c r="P172" s="69"/>
    </row>
    <row r="173" spans="1:16" ht="15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69"/>
      <c r="K173" s="69"/>
      <c r="L173" s="69"/>
      <c r="M173" s="69"/>
      <c r="N173" s="69"/>
      <c r="O173" s="69"/>
      <c r="P173" s="69"/>
    </row>
    <row r="174" spans="1:16" ht="15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69"/>
      <c r="K174" s="69"/>
      <c r="L174" s="69"/>
      <c r="M174" s="69"/>
      <c r="N174" s="69"/>
      <c r="O174" s="69"/>
      <c r="P174" s="69"/>
    </row>
    <row r="175" spans="1:16" ht="15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69"/>
      <c r="K175" s="69"/>
      <c r="L175" s="69"/>
      <c r="M175" s="69"/>
      <c r="N175" s="69"/>
      <c r="O175" s="69"/>
      <c r="P175" s="69"/>
    </row>
    <row r="176" spans="1:16" ht="15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69"/>
      <c r="K176" s="69"/>
      <c r="L176" s="69"/>
      <c r="M176" s="69"/>
      <c r="N176" s="69"/>
      <c r="O176" s="69"/>
      <c r="P176" s="69"/>
    </row>
    <row r="177" spans="1:16" ht="15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69"/>
      <c r="K177" s="69"/>
      <c r="L177" s="69"/>
      <c r="M177" s="69"/>
      <c r="N177" s="69"/>
      <c r="O177" s="69"/>
      <c r="P177" s="69"/>
    </row>
    <row r="178" spans="1:16" ht="15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69"/>
      <c r="K178" s="69"/>
      <c r="L178" s="69"/>
      <c r="M178" s="69"/>
      <c r="N178" s="69"/>
      <c r="O178" s="69"/>
      <c r="P178" s="69"/>
    </row>
    <row r="179" spans="1:16" ht="15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69"/>
      <c r="K179" s="69"/>
      <c r="L179" s="69"/>
      <c r="M179" s="69"/>
      <c r="N179" s="69"/>
      <c r="O179" s="69"/>
      <c r="P179" s="69"/>
    </row>
    <row r="180" spans="1:16" ht="15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69"/>
      <c r="K180" s="69"/>
      <c r="L180" s="69"/>
      <c r="M180" s="69"/>
      <c r="N180" s="69"/>
      <c r="O180" s="69"/>
      <c r="P180" s="69"/>
    </row>
    <row r="181" spans="1:16" ht="15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69"/>
      <c r="K181" s="69"/>
      <c r="L181" s="69"/>
      <c r="M181" s="69"/>
      <c r="N181" s="69"/>
      <c r="O181" s="69"/>
      <c r="P181" s="69"/>
    </row>
    <row r="182" spans="1:16" ht="15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69"/>
      <c r="K182" s="69"/>
      <c r="L182" s="69"/>
      <c r="M182" s="69"/>
      <c r="N182" s="69"/>
      <c r="O182" s="69"/>
      <c r="P182" s="69"/>
    </row>
    <row r="183" spans="1:16" ht="15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69"/>
      <c r="K183" s="69"/>
      <c r="L183" s="69"/>
      <c r="M183" s="69"/>
      <c r="N183" s="69"/>
      <c r="O183" s="69"/>
      <c r="P183" s="69"/>
    </row>
    <row r="184" spans="1:16" ht="15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69"/>
      <c r="K184" s="69"/>
      <c r="L184" s="69"/>
      <c r="M184" s="69"/>
      <c r="N184" s="69"/>
      <c r="O184" s="69"/>
      <c r="P184" s="69"/>
    </row>
    <row r="185" spans="1:16" ht="15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69"/>
      <c r="K185" s="69"/>
      <c r="L185" s="69"/>
      <c r="M185" s="69"/>
      <c r="N185" s="69"/>
      <c r="O185" s="69"/>
      <c r="P185" s="69"/>
    </row>
    <row r="186" spans="1:16" ht="15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69"/>
      <c r="K186" s="69"/>
      <c r="L186" s="69"/>
      <c r="M186" s="69"/>
      <c r="N186" s="69"/>
      <c r="O186" s="69"/>
      <c r="P186" s="69"/>
    </row>
    <row r="187" spans="1:16" ht="15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69"/>
      <c r="K187" s="69"/>
      <c r="L187" s="69"/>
      <c r="M187" s="69"/>
      <c r="N187" s="69"/>
      <c r="O187" s="69"/>
      <c r="P187" s="69"/>
    </row>
    <row r="188" spans="1:16" ht="15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69"/>
      <c r="K188" s="69"/>
      <c r="L188" s="69"/>
      <c r="M188" s="69"/>
      <c r="N188" s="69"/>
      <c r="O188" s="69"/>
      <c r="P188" s="69"/>
    </row>
    <row r="189" spans="1:16" ht="1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69"/>
      <c r="K189" s="69"/>
      <c r="L189" s="69"/>
      <c r="M189" s="69"/>
      <c r="N189" s="69"/>
      <c r="O189" s="69"/>
      <c r="P189" s="69"/>
    </row>
    <row r="190" spans="1:16" ht="15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69"/>
      <c r="K190" s="69"/>
      <c r="L190" s="69"/>
      <c r="M190" s="69"/>
      <c r="N190" s="69"/>
      <c r="O190" s="69"/>
      <c r="P190" s="69"/>
    </row>
    <row r="191" spans="1:16" ht="15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69"/>
      <c r="K191" s="69"/>
      <c r="L191" s="69"/>
      <c r="M191" s="69"/>
      <c r="N191" s="69"/>
      <c r="O191" s="69"/>
      <c r="P191" s="69"/>
    </row>
    <row r="192" spans="1:16" ht="15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69"/>
      <c r="K192" s="69"/>
      <c r="L192" s="69"/>
      <c r="M192" s="69"/>
      <c r="N192" s="69"/>
      <c r="O192" s="69"/>
      <c r="P192" s="69"/>
    </row>
    <row r="193" spans="1:16" ht="15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69"/>
      <c r="K193" s="69"/>
      <c r="L193" s="69"/>
      <c r="M193" s="69"/>
      <c r="N193" s="69"/>
      <c r="O193" s="69"/>
      <c r="P193" s="69"/>
    </row>
    <row r="194" spans="1:16" ht="15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69"/>
      <c r="K194" s="69"/>
      <c r="L194" s="69"/>
      <c r="M194" s="69"/>
      <c r="N194" s="69"/>
      <c r="O194" s="69"/>
      <c r="P194" s="69"/>
    </row>
    <row r="195" spans="1:16" ht="15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69"/>
      <c r="K195" s="69"/>
      <c r="L195" s="69"/>
      <c r="M195" s="69"/>
      <c r="N195" s="69"/>
      <c r="O195" s="69"/>
      <c r="P195" s="69"/>
    </row>
    <row r="196" spans="1:16" ht="15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69"/>
      <c r="K196" s="69"/>
      <c r="L196" s="69"/>
      <c r="M196" s="69"/>
      <c r="N196" s="69"/>
      <c r="O196" s="69"/>
      <c r="P196" s="69"/>
    </row>
    <row r="197" spans="1:16" ht="15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69"/>
      <c r="K197" s="69"/>
      <c r="L197" s="69"/>
      <c r="M197" s="69"/>
      <c r="N197" s="69"/>
      <c r="O197" s="69"/>
      <c r="P197" s="69"/>
    </row>
    <row r="198" spans="1:16" ht="15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69"/>
      <c r="K198" s="69"/>
      <c r="L198" s="69"/>
      <c r="M198" s="69"/>
      <c r="N198" s="69"/>
      <c r="O198" s="69"/>
      <c r="P198" s="69"/>
    </row>
    <row r="199" spans="1:16" ht="15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69"/>
      <c r="K199" s="69"/>
      <c r="L199" s="69"/>
      <c r="M199" s="69"/>
      <c r="N199" s="69"/>
      <c r="O199" s="69"/>
      <c r="P199" s="69"/>
    </row>
    <row r="200" spans="1:16" ht="15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69"/>
      <c r="K200" s="69"/>
      <c r="L200" s="69"/>
      <c r="M200" s="69"/>
      <c r="N200" s="69"/>
      <c r="O200" s="69"/>
      <c r="P200" s="69"/>
    </row>
    <row r="201" spans="1:16" ht="15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69"/>
      <c r="K201" s="69"/>
      <c r="L201" s="69"/>
      <c r="M201" s="69"/>
      <c r="N201" s="69"/>
      <c r="O201" s="69"/>
      <c r="P201" s="69"/>
    </row>
    <row r="202" spans="1:16" ht="15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69"/>
      <c r="K202" s="69"/>
      <c r="L202" s="69"/>
      <c r="M202" s="69"/>
      <c r="N202" s="69"/>
      <c r="O202" s="69"/>
      <c r="P202" s="69"/>
    </row>
    <row r="203" spans="1:16" ht="15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69"/>
      <c r="K203" s="69"/>
      <c r="L203" s="69"/>
      <c r="M203" s="69"/>
      <c r="N203" s="69"/>
      <c r="O203" s="69"/>
      <c r="P203" s="69"/>
    </row>
    <row r="204" spans="1:16" ht="15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69"/>
      <c r="K204" s="69"/>
      <c r="L204" s="69"/>
      <c r="M204" s="69"/>
      <c r="N204" s="69"/>
      <c r="O204" s="69"/>
      <c r="P204" s="69"/>
    </row>
    <row r="205" spans="1:16" ht="15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69"/>
      <c r="K205" s="69"/>
      <c r="L205" s="69"/>
      <c r="M205" s="69"/>
      <c r="N205" s="69"/>
      <c r="O205" s="69"/>
      <c r="P205" s="69"/>
    </row>
    <row r="206" spans="1:16" ht="15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69"/>
      <c r="K206" s="69"/>
      <c r="L206" s="69"/>
      <c r="M206" s="69"/>
      <c r="N206" s="69"/>
      <c r="O206" s="69"/>
      <c r="P206" s="69"/>
    </row>
    <row r="207" spans="1:16" ht="15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69"/>
      <c r="K207" s="69"/>
      <c r="L207" s="69"/>
      <c r="M207" s="69"/>
      <c r="N207" s="69"/>
      <c r="O207" s="69"/>
      <c r="P207" s="69"/>
    </row>
    <row r="208" spans="1:16" ht="15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69"/>
      <c r="K208" s="69"/>
      <c r="L208" s="69"/>
      <c r="M208" s="69"/>
      <c r="N208" s="69"/>
      <c r="O208" s="69"/>
      <c r="P208" s="69"/>
    </row>
    <row r="209" spans="1:16" ht="15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69"/>
      <c r="K209" s="69"/>
      <c r="L209" s="69"/>
      <c r="M209" s="69"/>
      <c r="N209" s="69"/>
      <c r="O209" s="69"/>
      <c r="P209" s="69"/>
    </row>
    <row r="210" spans="1:16" ht="15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69"/>
      <c r="K210" s="69"/>
      <c r="L210" s="69"/>
      <c r="M210" s="69"/>
      <c r="N210" s="69"/>
      <c r="O210" s="69"/>
      <c r="P210" s="69"/>
    </row>
    <row r="211" spans="1:16" ht="15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69"/>
      <c r="K211" s="69"/>
      <c r="L211" s="69"/>
      <c r="M211" s="69"/>
      <c r="N211" s="69"/>
      <c r="O211" s="69"/>
      <c r="P211" s="69"/>
    </row>
    <row r="212" spans="1:16" ht="1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69"/>
      <c r="K212" s="69"/>
      <c r="L212" s="69"/>
      <c r="M212" s="69"/>
      <c r="N212" s="69"/>
      <c r="O212" s="69"/>
      <c r="P212" s="69"/>
    </row>
    <row r="213" spans="1:16" ht="15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69"/>
      <c r="K213" s="69"/>
      <c r="L213" s="69"/>
      <c r="M213" s="69"/>
      <c r="N213" s="69"/>
      <c r="O213" s="69"/>
      <c r="P213" s="69"/>
    </row>
    <row r="214" spans="1:16" ht="15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69"/>
      <c r="K214" s="69"/>
      <c r="L214" s="69"/>
      <c r="M214" s="69"/>
      <c r="N214" s="69"/>
      <c r="O214" s="69"/>
      <c r="P214" s="69"/>
    </row>
    <row r="215" spans="1:16" ht="15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69"/>
      <c r="K215" s="69"/>
      <c r="L215" s="69"/>
      <c r="M215" s="69"/>
      <c r="N215" s="69"/>
      <c r="O215" s="69"/>
      <c r="P215" s="69"/>
    </row>
    <row r="216" spans="1:16" ht="1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69"/>
      <c r="K216" s="69"/>
      <c r="L216" s="69"/>
      <c r="M216" s="69"/>
      <c r="N216" s="69"/>
      <c r="O216" s="69"/>
      <c r="P216" s="69"/>
    </row>
    <row r="217" spans="1:16" ht="15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69"/>
      <c r="K217" s="69"/>
      <c r="L217" s="69"/>
      <c r="M217" s="69"/>
      <c r="N217" s="69"/>
      <c r="O217" s="69"/>
      <c r="P217" s="69"/>
    </row>
    <row r="218" spans="1:16" ht="15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69"/>
      <c r="K218" s="69"/>
      <c r="L218" s="69"/>
      <c r="M218" s="69"/>
      <c r="N218" s="69"/>
      <c r="O218" s="69"/>
      <c r="P218" s="69"/>
    </row>
    <row r="219" spans="1:16" ht="15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69"/>
      <c r="K219" s="69"/>
      <c r="L219" s="69"/>
      <c r="M219" s="69"/>
      <c r="N219" s="69"/>
      <c r="O219" s="69"/>
      <c r="P219" s="69"/>
    </row>
    <row r="220" spans="1:16" ht="15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69"/>
      <c r="K220" s="69"/>
      <c r="L220" s="69"/>
      <c r="M220" s="69"/>
      <c r="N220" s="69"/>
      <c r="O220" s="69"/>
      <c r="P220" s="69"/>
    </row>
    <row r="221" spans="1:16" ht="15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69"/>
      <c r="K221" s="69"/>
      <c r="L221" s="69"/>
      <c r="M221" s="69"/>
      <c r="N221" s="69"/>
      <c r="O221" s="69"/>
      <c r="P221" s="69"/>
    </row>
    <row r="222" spans="1:16" ht="15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69"/>
      <c r="K222" s="69"/>
      <c r="L222" s="69"/>
      <c r="M222" s="69"/>
      <c r="N222" s="69"/>
      <c r="O222" s="69"/>
      <c r="P222" s="69"/>
    </row>
    <row r="223" spans="1:16" ht="15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69"/>
      <c r="K223" s="69"/>
      <c r="L223" s="69"/>
      <c r="M223" s="69"/>
      <c r="N223" s="69"/>
      <c r="O223" s="69"/>
      <c r="P223" s="69"/>
    </row>
    <row r="224" spans="1:16" ht="15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69"/>
      <c r="K224" s="69"/>
      <c r="L224" s="69"/>
      <c r="M224" s="69"/>
      <c r="N224" s="69"/>
      <c r="O224" s="69"/>
      <c r="P224" s="69"/>
    </row>
    <row r="225" spans="1:16" ht="15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69"/>
      <c r="K225" s="69"/>
      <c r="L225" s="69"/>
      <c r="M225" s="69"/>
      <c r="N225" s="69"/>
      <c r="O225" s="69"/>
      <c r="P225" s="69"/>
    </row>
    <row r="226" spans="1:16" ht="15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69"/>
      <c r="K226" s="69"/>
      <c r="L226" s="69"/>
      <c r="M226" s="69"/>
      <c r="N226" s="69"/>
      <c r="O226" s="69"/>
      <c r="P226" s="69"/>
    </row>
    <row r="227" spans="1:16" ht="15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69"/>
      <c r="K227" s="69"/>
      <c r="L227" s="69"/>
      <c r="M227" s="69"/>
      <c r="N227" s="69"/>
      <c r="O227" s="69"/>
      <c r="P227" s="69"/>
    </row>
    <row r="228" spans="1:16" ht="15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69"/>
      <c r="K228" s="69"/>
      <c r="L228" s="69"/>
      <c r="M228" s="69"/>
      <c r="N228" s="69"/>
      <c r="O228" s="69"/>
      <c r="P228" s="69"/>
    </row>
    <row r="229" spans="1:16" ht="15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69"/>
      <c r="K229" s="69"/>
      <c r="L229" s="69"/>
      <c r="M229" s="69"/>
      <c r="N229" s="69"/>
      <c r="O229" s="69"/>
      <c r="P229" s="69"/>
    </row>
    <row r="230" spans="1:16" ht="15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69"/>
      <c r="K230" s="69"/>
      <c r="L230" s="69"/>
      <c r="M230" s="69"/>
      <c r="N230" s="69"/>
      <c r="O230" s="69"/>
      <c r="P230" s="69"/>
    </row>
    <row r="231" spans="1:16" ht="15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69"/>
      <c r="K231" s="69"/>
      <c r="L231" s="69"/>
      <c r="M231" s="69"/>
      <c r="N231" s="69"/>
      <c r="O231" s="69"/>
      <c r="P231" s="69"/>
    </row>
    <row r="232" spans="1:16" ht="15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69"/>
      <c r="K232" s="69"/>
      <c r="L232" s="69"/>
      <c r="M232" s="69"/>
      <c r="N232" s="69"/>
      <c r="O232" s="69"/>
      <c r="P232" s="69"/>
    </row>
    <row r="233" spans="1:16" ht="15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69"/>
      <c r="K233" s="69"/>
      <c r="L233" s="69"/>
      <c r="M233" s="69"/>
      <c r="N233" s="69"/>
      <c r="O233" s="69"/>
      <c r="P233" s="69"/>
    </row>
    <row r="234" spans="1:16" ht="15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69"/>
      <c r="K234" s="69"/>
      <c r="L234" s="69"/>
      <c r="M234" s="69"/>
      <c r="N234" s="69"/>
      <c r="O234" s="69"/>
      <c r="P234" s="69"/>
    </row>
    <row r="235" spans="1:16" ht="15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69"/>
      <c r="K235" s="69"/>
      <c r="L235" s="69"/>
      <c r="M235" s="69"/>
      <c r="N235" s="69"/>
      <c r="O235" s="69"/>
      <c r="P235" s="69"/>
    </row>
    <row r="236" spans="1:16" ht="15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69"/>
      <c r="K236" s="69"/>
      <c r="L236" s="69"/>
      <c r="M236" s="69"/>
      <c r="N236" s="69"/>
      <c r="O236" s="69"/>
      <c r="P236" s="69"/>
    </row>
    <row r="237" spans="1:16" ht="15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69"/>
      <c r="K237" s="69"/>
      <c r="L237" s="69"/>
      <c r="M237" s="69"/>
      <c r="N237" s="69"/>
      <c r="O237" s="69"/>
      <c r="P237" s="69"/>
    </row>
    <row r="238" spans="1:16" ht="15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69"/>
      <c r="K238" s="69"/>
      <c r="L238" s="69"/>
      <c r="M238" s="69"/>
      <c r="N238" s="69"/>
      <c r="O238" s="69"/>
      <c r="P238" s="69"/>
    </row>
    <row r="239" spans="1:16" ht="15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69"/>
      <c r="K239" s="69"/>
      <c r="L239" s="69"/>
      <c r="M239" s="69"/>
      <c r="N239" s="69"/>
      <c r="O239" s="69"/>
      <c r="P239" s="69"/>
    </row>
    <row r="240" spans="1:16" ht="15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69"/>
      <c r="K240" s="69"/>
      <c r="L240" s="69"/>
      <c r="M240" s="69"/>
      <c r="N240" s="69"/>
      <c r="O240" s="69"/>
      <c r="P240" s="69"/>
    </row>
    <row r="241" spans="1:16" ht="15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69"/>
      <c r="K241" s="69"/>
      <c r="L241" s="69"/>
      <c r="M241" s="69"/>
      <c r="N241" s="69"/>
      <c r="O241" s="69"/>
      <c r="P241" s="69"/>
    </row>
    <row r="242" spans="1:16" ht="15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69"/>
      <c r="K242" s="69"/>
      <c r="L242" s="69"/>
      <c r="M242" s="69"/>
      <c r="N242" s="69"/>
      <c r="O242" s="69"/>
      <c r="P242" s="69"/>
    </row>
    <row r="243" spans="1:16" ht="1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69"/>
      <c r="K243" s="69"/>
      <c r="L243" s="69"/>
      <c r="M243" s="69"/>
      <c r="N243" s="69"/>
      <c r="O243" s="69"/>
      <c r="P243" s="69"/>
    </row>
    <row r="244" spans="1:16" ht="15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69"/>
      <c r="K244" s="69"/>
      <c r="L244" s="69"/>
      <c r="M244" s="69"/>
      <c r="N244" s="69"/>
      <c r="O244" s="69"/>
      <c r="P244" s="69"/>
    </row>
    <row r="245" spans="1:16" ht="15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69"/>
      <c r="K245" s="69"/>
      <c r="L245" s="69"/>
      <c r="M245" s="69"/>
      <c r="N245" s="69"/>
      <c r="O245" s="69"/>
      <c r="P245" s="69"/>
    </row>
    <row r="246" spans="1:16" ht="15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69"/>
      <c r="K246" s="69"/>
      <c r="L246" s="69"/>
      <c r="M246" s="69"/>
      <c r="N246" s="69"/>
      <c r="O246" s="69"/>
      <c r="P246" s="69"/>
    </row>
    <row r="247" spans="1:16" ht="15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69"/>
      <c r="K247" s="69"/>
      <c r="L247" s="69"/>
      <c r="M247" s="69"/>
      <c r="N247" s="69"/>
      <c r="O247" s="69"/>
      <c r="P247" s="69"/>
    </row>
    <row r="248" spans="1:16" ht="15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69"/>
      <c r="K248" s="69"/>
      <c r="L248" s="69"/>
      <c r="M248" s="69"/>
      <c r="N248" s="69"/>
      <c r="O248" s="69"/>
      <c r="P248" s="69"/>
    </row>
    <row r="249" spans="1:16" ht="15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69"/>
      <c r="K249" s="69"/>
      <c r="L249" s="69"/>
      <c r="M249" s="69"/>
      <c r="N249" s="69"/>
      <c r="O249" s="69"/>
      <c r="P249" s="69"/>
    </row>
    <row r="250" spans="1:16" ht="15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69"/>
      <c r="K250" s="69"/>
      <c r="L250" s="69"/>
      <c r="M250" s="69"/>
      <c r="N250" s="69"/>
      <c r="O250" s="69"/>
      <c r="P250" s="69"/>
    </row>
    <row r="251" spans="1:16" ht="15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69"/>
      <c r="K251" s="69"/>
      <c r="L251" s="69"/>
      <c r="M251" s="69"/>
      <c r="N251" s="69"/>
      <c r="O251" s="69"/>
      <c r="P251" s="69"/>
    </row>
    <row r="252" spans="1:16" ht="15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69"/>
      <c r="K252" s="69"/>
      <c r="L252" s="69"/>
      <c r="M252" s="69"/>
      <c r="N252" s="69"/>
      <c r="O252" s="69"/>
      <c r="P252" s="69"/>
    </row>
    <row r="253" spans="1:16" ht="15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69"/>
      <c r="K253" s="69"/>
      <c r="L253" s="69"/>
      <c r="M253" s="69"/>
      <c r="N253" s="69"/>
      <c r="O253" s="69"/>
      <c r="P253" s="69"/>
    </row>
    <row r="254" spans="1:16" ht="15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69"/>
      <c r="K254" s="69"/>
      <c r="L254" s="69"/>
      <c r="M254" s="69"/>
      <c r="N254" s="69"/>
      <c r="O254" s="69"/>
      <c r="P254" s="69"/>
    </row>
    <row r="255" spans="1:16" ht="1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69"/>
      <c r="K255" s="69"/>
      <c r="L255" s="69"/>
      <c r="M255" s="69"/>
      <c r="N255" s="69"/>
      <c r="O255" s="69"/>
      <c r="P255" s="69"/>
    </row>
    <row r="256" spans="1:16" ht="15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69"/>
      <c r="K256" s="69"/>
      <c r="L256" s="69"/>
      <c r="M256" s="69"/>
      <c r="N256" s="69"/>
      <c r="O256" s="69"/>
      <c r="P256" s="69"/>
    </row>
    <row r="257" spans="1:16" ht="15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69"/>
      <c r="K257" s="69"/>
      <c r="L257" s="69"/>
      <c r="M257" s="69"/>
      <c r="N257" s="69"/>
      <c r="O257" s="69"/>
      <c r="P257" s="69"/>
    </row>
    <row r="258" spans="1:16" ht="15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69"/>
      <c r="K258" s="69"/>
      <c r="L258" s="69"/>
      <c r="M258" s="69"/>
      <c r="N258" s="69"/>
      <c r="O258" s="69"/>
      <c r="P258" s="69"/>
    </row>
    <row r="259" spans="1:16" ht="15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69"/>
      <c r="K259" s="69"/>
      <c r="L259" s="69"/>
      <c r="M259" s="69"/>
      <c r="N259" s="69"/>
      <c r="O259" s="69"/>
      <c r="P259" s="69"/>
    </row>
    <row r="260" spans="1:16" ht="15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69"/>
      <c r="K260" s="69"/>
      <c r="L260" s="69"/>
      <c r="M260" s="69"/>
      <c r="N260" s="69"/>
      <c r="O260" s="69"/>
      <c r="P260" s="69"/>
    </row>
    <row r="261" spans="1:16" ht="15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69"/>
      <c r="K261" s="69"/>
      <c r="L261" s="69"/>
      <c r="M261" s="69"/>
      <c r="N261" s="69"/>
      <c r="O261" s="69"/>
      <c r="P261" s="69"/>
    </row>
    <row r="262" spans="1:16" ht="15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69"/>
      <c r="K262" s="69"/>
      <c r="L262" s="69"/>
      <c r="M262" s="69"/>
      <c r="N262" s="69"/>
      <c r="O262" s="69"/>
      <c r="P262" s="69"/>
    </row>
    <row r="263" spans="1:16" ht="15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69"/>
      <c r="K263" s="69"/>
      <c r="L263" s="69"/>
      <c r="M263" s="69"/>
      <c r="N263" s="69"/>
      <c r="O263" s="69"/>
      <c r="P263" s="69"/>
    </row>
    <row r="264" spans="1:16" ht="15" x14ac:dyDescent="0.25">
      <c r="A264" s="51"/>
      <c r="B264" s="51"/>
      <c r="C264" s="51"/>
      <c r="D264" s="51"/>
      <c r="E264" s="51"/>
      <c r="F264" s="51"/>
      <c r="G264" s="51"/>
      <c r="H264" s="51"/>
      <c r="I264" s="51"/>
      <c r="J264" s="69"/>
      <c r="K264" s="69"/>
      <c r="L264" s="69"/>
      <c r="M264" s="69"/>
      <c r="N264" s="69"/>
      <c r="O264" s="69"/>
      <c r="P264" s="69"/>
    </row>
    <row r="265" spans="1:16" ht="15" x14ac:dyDescent="0.25">
      <c r="A265" s="51"/>
      <c r="B265" s="51"/>
      <c r="C265" s="51"/>
      <c r="D265" s="51"/>
      <c r="E265" s="51"/>
      <c r="F265" s="51"/>
      <c r="G265" s="51"/>
      <c r="H265" s="51"/>
      <c r="I265" s="51"/>
      <c r="J265" s="69"/>
      <c r="K265" s="69"/>
      <c r="L265" s="69"/>
      <c r="M265" s="69"/>
      <c r="N265" s="69"/>
      <c r="O265" s="69"/>
      <c r="P265" s="69"/>
    </row>
    <row r="266" spans="1:16" ht="15" x14ac:dyDescent="0.25">
      <c r="A266" s="51"/>
      <c r="B266" s="51"/>
      <c r="C266" s="51"/>
      <c r="D266" s="51"/>
      <c r="E266" s="51"/>
      <c r="F266" s="51"/>
      <c r="G266" s="51"/>
      <c r="H266" s="51"/>
      <c r="I266" s="51"/>
      <c r="J266" s="69"/>
      <c r="K266" s="69"/>
      <c r="L266" s="69"/>
      <c r="M266" s="69"/>
      <c r="N266" s="69"/>
      <c r="O266" s="69"/>
      <c r="P266" s="69"/>
    </row>
    <row r="267" spans="1:16" ht="15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69"/>
      <c r="K267" s="69"/>
      <c r="L267" s="69"/>
      <c r="M267" s="69"/>
      <c r="N267" s="69"/>
      <c r="O267" s="69"/>
      <c r="P267" s="69"/>
    </row>
    <row r="268" spans="1:16" ht="15" x14ac:dyDescent="0.25">
      <c r="A268" s="51"/>
      <c r="B268" s="51"/>
      <c r="C268" s="51"/>
      <c r="D268" s="51"/>
      <c r="E268" s="51"/>
      <c r="F268" s="51"/>
      <c r="G268" s="51"/>
      <c r="H268" s="51"/>
      <c r="I268" s="51"/>
      <c r="J268" s="69"/>
      <c r="K268" s="69"/>
      <c r="L268" s="69"/>
      <c r="M268" s="69"/>
      <c r="N268" s="69"/>
      <c r="O268" s="69"/>
      <c r="P268" s="69"/>
    </row>
    <row r="269" spans="1:16" ht="15" x14ac:dyDescent="0.25">
      <c r="A269" s="51"/>
      <c r="B269" s="51"/>
      <c r="C269" s="51"/>
      <c r="D269" s="51"/>
      <c r="E269" s="51"/>
      <c r="F269" s="51"/>
      <c r="G269" s="51"/>
      <c r="H269" s="51"/>
      <c r="I269" s="51"/>
      <c r="J269" s="69"/>
      <c r="K269" s="69"/>
      <c r="L269" s="69"/>
      <c r="M269" s="69"/>
      <c r="N269" s="69"/>
      <c r="O269" s="69"/>
      <c r="P269" s="69"/>
    </row>
    <row r="270" spans="1:16" ht="1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69"/>
      <c r="K270" s="69"/>
      <c r="L270" s="69"/>
      <c r="M270" s="69"/>
      <c r="N270" s="69"/>
      <c r="O270" s="69"/>
      <c r="P270" s="69"/>
    </row>
    <row r="271" spans="1:16" ht="15" x14ac:dyDescent="0.25">
      <c r="A271" s="51"/>
      <c r="B271" s="51"/>
      <c r="C271" s="51"/>
      <c r="D271" s="51"/>
      <c r="E271" s="51"/>
      <c r="F271" s="51"/>
      <c r="G271" s="51"/>
      <c r="H271" s="51"/>
      <c r="I271" s="51"/>
      <c r="J271" s="69"/>
      <c r="K271" s="69"/>
      <c r="L271" s="69"/>
      <c r="M271" s="69"/>
      <c r="N271" s="69"/>
      <c r="O271" s="69"/>
      <c r="P271" s="69"/>
    </row>
    <row r="272" spans="1:16" ht="15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J272" s="69"/>
      <c r="K272" s="69"/>
      <c r="L272" s="69"/>
      <c r="M272" s="69"/>
      <c r="N272" s="69"/>
      <c r="O272" s="69"/>
      <c r="P272" s="69"/>
    </row>
    <row r="273" spans="1:16" ht="15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69"/>
      <c r="K273" s="69"/>
      <c r="L273" s="69"/>
      <c r="M273" s="69"/>
      <c r="N273" s="69"/>
      <c r="O273" s="69"/>
      <c r="P273" s="69"/>
    </row>
    <row r="274" spans="1:16" ht="15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69"/>
      <c r="K274" s="69"/>
      <c r="L274" s="69"/>
      <c r="M274" s="69"/>
      <c r="N274" s="69"/>
      <c r="O274" s="69"/>
      <c r="P274" s="69"/>
    </row>
    <row r="275" spans="1:16" ht="15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69"/>
      <c r="K275" s="69"/>
      <c r="L275" s="69"/>
      <c r="M275" s="69"/>
      <c r="N275" s="69"/>
      <c r="O275" s="69"/>
      <c r="P275" s="69"/>
    </row>
    <row r="276" spans="1:16" ht="15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69"/>
      <c r="K276" s="69"/>
      <c r="L276" s="69"/>
      <c r="M276" s="69"/>
      <c r="N276" s="69"/>
      <c r="O276" s="69"/>
      <c r="P276" s="69"/>
    </row>
    <row r="277" spans="1:16" ht="15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69"/>
      <c r="K277" s="69"/>
      <c r="L277" s="69"/>
      <c r="M277" s="69"/>
      <c r="N277" s="69"/>
      <c r="O277" s="69"/>
      <c r="P277" s="69"/>
    </row>
    <row r="278" spans="1:16" ht="15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69"/>
      <c r="K278" s="69"/>
      <c r="L278" s="69"/>
      <c r="M278" s="69"/>
      <c r="N278" s="69"/>
      <c r="O278" s="69"/>
      <c r="P278" s="69"/>
    </row>
    <row r="279" spans="1:16" ht="15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69"/>
      <c r="K279" s="69"/>
      <c r="L279" s="69"/>
      <c r="M279" s="69"/>
      <c r="N279" s="69"/>
      <c r="O279" s="69"/>
      <c r="P279" s="69"/>
    </row>
    <row r="280" spans="1:16" ht="15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69"/>
      <c r="K280" s="69"/>
      <c r="L280" s="69"/>
      <c r="M280" s="69"/>
      <c r="N280" s="69"/>
      <c r="O280" s="69"/>
      <c r="P280" s="69"/>
    </row>
    <row r="281" spans="1:16" ht="15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69"/>
      <c r="K281" s="69"/>
      <c r="L281" s="69"/>
      <c r="M281" s="69"/>
      <c r="N281" s="69"/>
      <c r="O281" s="69"/>
      <c r="P281" s="69"/>
    </row>
    <row r="282" spans="1:16" ht="15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69"/>
      <c r="K282" s="69"/>
      <c r="L282" s="69"/>
      <c r="M282" s="69"/>
      <c r="N282" s="69"/>
      <c r="O282" s="69"/>
      <c r="P282" s="69"/>
    </row>
    <row r="283" spans="1:16" ht="15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69"/>
      <c r="K283" s="69"/>
      <c r="L283" s="69"/>
      <c r="M283" s="69"/>
      <c r="N283" s="69"/>
      <c r="O283" s="69"/>
      <c r="P283" s="69"/>
    </row>
    <row r="284" spans="1:16" ht="15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69"/>
      <c r="K284" s="69"/>
      <c r="L284" s="69"/>
      <c r="M284" s="69"/>
      <c r="N284" s="69"/>
      <c r="O284" s="69"/>
      <c r="P284" s="69"/>
    </row>
    <row r="285" spans="1:16" ht="15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69"/>
      <c r="K285" s="69"/>
      <c r="L285" s="69"/>
      <c r="M285" s="69"/>
      <c r="N285" s="69"/>
      <c r="O285" s="69"/>
      <c r="P285" s="69"/>
    </row>
    <row r="286" spans="1:16" ht="15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69"/>
      <c r="K286" s="69"/>
      <c r="L286" s="69"/>
      <c r="M286" s="69"/>
      <c r="N286" s="69"/>
      <c r="O286" s="69"/>
      <c r="P286" s="69"/>
    </row>
    <row r="287" spans="1:16" ht="15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69"/>
      <c r="K287" s="69"/>
      <c r="L287" s="69"/>
      <c r="M287" s="69"/>
      <c r="N287" s="69"/>
      <c r="O287" s="69"/>
      <c r="P287" s="69"/>
    </row>
    <row r="288" spans="1:16" ht="15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69"/>
      <c r="K288" s="69"/>
      <c r="L288" s="69"/>
      <c r="M288" s="69"/>
      <c r="N288" s="69"/>
      <c r="O288" s="69"/>
      <c r="P288" s="69"/>
    </row>
    <row r="289" spans="1:16" ht="15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69"/>
      <c r="K289" s="69"/>
      <c r="L289" s="69"/>
      <c r="M289" s="69"/>
      <c r="N289" s="69"/>
      <c r="O289" s="69"/>
      <c r="P289" s="69"/>
    </row>
    <row r="290" spans="1:16" ht="15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69"/>
      <c r="K290" s="69"/>
      <c r="L290" s="69"/>
      <c r="M290" s="69"/>
      <c r="N290" s="69"/>
      <c r="O290" s="69"/>
      <c r="P290" s="69"/>
    </row>
    <row r="291" spans="1:16" ht="15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69"/>
      <c r="K291" s="69"/>
      <c r="L291" s="69"/>
      <c r="M291" s="69"/>
      <c r="N291" s="69"/>
      <c r="O291" s="69"/>
      <c r="P291" s="69"/>
    </row>
    <row r="292" spans="1:16" ht="15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69"/>
      <c r="K292" s="69"/>
      <c r="L292" s="69"/>
      <c r="M292" s="69"/>
      <c r="N292" s="69"/>
      <c r="O292" s="69"/>
      <c r="P292" s="69"/>
    </row>
    <row r="293" spans="1:16" ht="15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69"/>
      <c r="K293" s="69"/>
      <c r="L293" s="69"/>
      <c r="M293" s="69"/>
      <c r="N293" s="69"/>
      <c r="O293" s="69"/>
      <c r="P293" s="69"/>
    </row>
    <row r="294" spans="1:16" ht="15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69"/>
      <c r="K294" s="69"/>
      <c r="L294" s="69"/>
      <c r="M294" s="69"/>
      <c r="N294" s="69"/>
      <c r="O294" s="69"/>
      <c r="P294" s="69"/>
    </row>
    <row r="295" spans="1:16" ht="15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69"/>
      <c r="K295" s="69"/>
      <c r="L295" s="69"/>
      <c r="M295" s="69"/>
      <c r="N295" s="69"/>
      <c r="O295" s="69"/>
      <c r="P295" s="69"/>
    </row>
    <row r="296" spans="1:16" ht="15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69"/>
      <c r="K296" s="69"/>
      <c r="L296" s="69"/>
      <c r="M296" s="69"/>
      <c r="N296" s="69"/>
      <c r="O296" s="69"/>
      <c r="P296" s="69"/>
    </row>
    <row r="297" spans="1:16" ht="1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69"/>
      <c r="K297" s="69"/>
      <c r="L297" s="69"/>
      <c r="M297" s="69"/>
      <c r="N297" s="69"/>
      <c r="O297" s="69"/>
      <c r="P297" s="69"/>
    </row>
    <row r="298" spans="1:16" ht="15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69"/>
      <c r="K298" s="69"/>
      <c r="L298" s="69"/>
      <c r="M298" s="69"/>
      <c r="N298" s="69"/>
      <c r="O298" s="69"/>
      <c r="P298" s="69"/>
    </row>
    <row r="299" spans="1:16" ht="15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69"/>
      <c r="K299" s="69"/>
      <c r="L299" s="69"/>
      <c r="M299" s="69"/>
      <c r="N299" s="69"/>
      <c r="O299" s="69"/>
      <c r="P299" s="69"/>
    </row>
    <row r="300" spans="1:16" ht="15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69"/>
      <c r="K300" s="69"/>
      <c r="L300" s="69"/>
      <c r="M300" s="69"/>
      <c r="N300" s="69"/>
      <c r="O300" s="69"/>
      <c r="P300" s="69"/>
    </row>
    <row r="301" spans="1:16" ht="15" x14ac:dyDescent="0.25">
      <c r="A301" s="51"/>
      <c r="B301" s="51"/>
      <c r="C301" s="51"/>
      <c r="D301" s="51"/>
      <c r="E301" s="51"/>
      <c r="F301" s="51"/>
      <c r="G301" s="51"/>
      <c r="H301" s="51"/>
      <c r="I301" s="51"/>
      <c r="J301" s="69"/>
      <c r="K301" s="69"/>
      <c r="L301" s="69"/>
      <c r="M301" s="69"/>
      <c r="N301" s="69"/>
      <c r="O301" s="69"/>
      <c r="P301" s="69"/>
    </row>
    <row r="302" spans="1:16" ht="15" x14ac:dyDescent="0.25">
      <c r="A302" s="51"/>
      <c r="B302" s="51"/>
      <c r="C302" s="51"/>
      <c r="D302" s="51"/>
      <c r="E302" s="51"/>
      <c r="F302" s="51"/>
      <c r="G302" s="51"/>
      <c r="H302" s="51"/>
      <c r="I302" s="51"/>
      <c r="J302" s="69"/>
      <c r="K302" s="69"/>
      <c r="L302" s="69"/>
      <c r="M302" s="69"/>
      <c r="N302" s="69"/>
      <c r="O302" s="69"/>
      <c r="P302" s="69"/>
    </row>
    <row r="303" spans="1:16" ht="15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69"/>
      <c r="K303" s="69"/>
      <c r="L303" s="69"/>
      <c r="M303" s="69"/>
      <c r="N303" s="69"/>
      <c r="O303" s="69"/>
      <c r="P303" s="69"/>
    </row>
    <row r="304" spans="1:16" ht="15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69"/>
      <c r="K304" s="69"/>
      <c r="L304" s="69"/>
      <c r="M304" s="69"/>
      <c r="N304" s="69"/>
      <c r="O304" s="69"/>
      <c r="P304" s="69"/>
    </row>
    <row r="305" spans="1:16" ht="15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69"/>
      <c r="K305" s="69"/>
      <c r="L305" s="69"/>
      <c r="M305" s="69"/>
      <c r="N305" s="69"/>
      <c r="O305" s="69"/>
      <c r="P305" s="69"/>
    </row>
    <row r="306" spans="1:16" ht="15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69"/>
      <c r="K306" s="69"/>
      <c r="L306" s="69"/>
      <c r="M306" s="69"/>
      <c r="N306" s="69"/>
      <c r="O306" s="69"/>
      <c r="P306" s="69"/>
    </row>
    <row r="307" spans="1:16" ht="15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69"/>
      <c r="K307" s="69"/>
      <c r="L307" s="69"/>
      <c r="M307" s="69"/>
      <c r="N307" s="69"/>
      <c r="O307" s="69"/>
      <c r="P307" s="69"/>
    </row>
    <row r="308" spans="1:16" ht="15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69"/>
      <c r="K308" s="69"/>
      <c r="L308" s="69"/>
      <c r="M308" s="69"/>
      <c r="N308" s="69"/>
      <c r="O308" s="69"/>
      <c r="P308" s="69"/>
    </row>
    <row r="309" spans="1:16" ht="15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69"/>
      <c r="K309" s="69"/>
      <c r="L309" s="69"/>
      <c r="M309" s="69"/>
      <c r="N309" s="69"/>
      <c r="O309" s="69"/>
      <c r="P309" s="69"/>
    </row>
    <row r="310" spans="1:16" ht="15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69"/>
      <c r="K310" s="69"/>
      <c r="L310" s="69"/>
      <c r="M310" s="69"/>
      <c r="N310" s="69"/>
      <c r="O310" s="69"/>
      <c r="P310" s="69"/>
    </row>
    <row r="311" spans="1:16" ht="15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69"/>
      <c r="K311" s="69"/>
      <c r="L311" s="69"/>
      <c r="M311" s="69"/>
      <c r="N311" s="69"/>
      <c r="O311" s="69"/>
      <c r="P311" s="69"/>
    </row>
    <row r="312" spans="1:16" ht="15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69"/>
      <c r="K312" s="69"/>
      <c r="L312" s="69"/>
      <c r="M312" s="69"/>
      <c r="N312" s="69"/>
      <c r="O312" s="69"/>
      <c r="P312" s="69"/>
    </row>
    <row r="313" spans="1:16" ht="15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69"/>
      <c r="K313" s="69"/>
      <c r="L313" s="69"/>
      <c r="M313" s="69"/>
      <c r="N313" s="69"/>
      <c r="O313" s="69"/>
      <c r="P313" s="69"/>
    </row>
    <row r="314" spans="1:16" ht="15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69"/>
      <c r="K314" s="69"/>
      <c r="L314" s="69"/>
      <c r="M314" s="69"/>
      <c r="N314" s="69"/>
      <c r="O314" s="69"/>
      <c r="P314" s="69"/>
    </row>
    <row r="315" spans="1:16" ht="15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69"/>
      <c r="K315" s="69"/>
      <c r="L315" s="69"/>
      <c r="M315" s="69"/>
      <c r="N315" s="69"/>
      <c r="O315" s="69"/>
      <c r="P315" s="69"/>
    </row>
    <row r="316" spans="1:16" ht="15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69"/>
      <c r="K316" s="69"/>
      <c r="L316" s="69"/>
      <c r="M316" s="69"/>
      <c r="N316" s="69"/>
      <c r="O316" s="69"/>
      <c r="P316" s="69"/>
    </row>
    <row r="317" spans="1:16" ht="15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69"/>
      <c r="K317" s="69"/>
      <c r="L317" s="69"/>
      <c r="M317" s="69"/>
      <c r="N317" s="69"/>
      <c r="O317" s="69"/>
      <c r="P317" s="69"/>
    </row>
    <row r="318" spans="1:16" ht="15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69"/>
      <c r="K318" s="69"/>
      <c r="L318" s="69"/>
      <c r="M318" s="69"/>
      <c r="N318" s="69"/>
      <c r="O318" s="69"/>
      <c r="P318" s="69"/>
    </row>
    <row r="319" spans="1:16" ht="15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69"/>
      <c r="K319" s="69"/>
      <c r="L319" s="69"/>
      <c r="M319" s="69"/>
      <c r="N319" s="69"/>
      <c r="O319" s="69"/>
      <c r="P319" s="69"/>
    </row>
    <row r="320" spans="1:16" ht="15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69"/>
      <c r="K320" s="69"/>
      <c r="L320" s="69"/>
      <c r="M320" s="69"/>
      <c r="N320" s="69"/>
      <c r="O320" s="69"/>
      <c r="P320" s="69"/>
    </row>
    <row r="321" spans="1:16" ht="15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69"/>
      <c r="K321" s="69"/>
      <c r="L321" s="69"/>
      <c r="M321" s="69"/>
      <c r="N321" s="69"/>
      <c r="O321" s="69"/>
      <c r="P321" s="69"/>
    </row>
    <row r="322" spans="1:16" ht="15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69"/>
      <c r="K322" s="69"/>
      <c r="L322" s="69"/>
      <c r="M322" s="69"/>
      <c r="N322" s="69"/>
      <c r="O322" s="69"/>
      <c r="P322" s="69"/>
    </row>
    <row r="323" spans="1:16" ht="15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69"/>
      <c r="K323" s="69"/>
      <c r="L323" s="69"/>
      <c r="M323" s="69"/>
      <c r="N323" s="69"/>
      <c r="O323" s="69"/>
      <c r="P323" s="69"/>
    </row>
    <row r="324" spans="1:16" ht="1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69"/>
      <c r="K324" s="69"/>
      <c r="L324" s="69"/>
      <c r="M324" s="69"/>
      <c r="N324" s="69"/>
      <c r="O324" s="69"/>
      <c r="P324" s="69"/>
    </row>
    <row r="325" spans="1:16" ht="15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69"/>
      <c r="K325" s="69"/>
      <c r="L325" s="69"/>
      <c r="M325" s="69"/>
      <c r="N325" s="69"/>
      <c r="O325" s="69"/>
      <c r="P325" s="69"/>
    </row>
    <row r="326" spans="1:16" ht="15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69"/>
      <c r="K326" s="69"/>
      <c r="L326" s="69"/>
      <c r="M326" s="69"/>
      <c r="N326" s="69"/>
      <c r="O326" s="69"/>
      <c r="P326" s="69"/>
    </row>
    <row r="327" spans="1:16" ht="15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69"/>
      <c r="K327" s="69"/>
      <c r="L327" s="69"/>
      <c r="M327" s="69"/>
      <c r="N327" s="69"/>
      <c r="O327" s="69"/>
      <c r="P327" s="69"/>
    </row>
    <row r="328" spans="1:16" ht="15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69"/>
      <c r="K328" s="69"/>
      <c r="L328" s="69"/>
      <c r="M328" s="69"/>
      <c r="N328" s="69"/>
      <c r="O328" s="69"/>
      <c r="P328" s="69"/>
    </row>
    <row r="329" spans="1:16" ht="15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69"/>
      <c r="K329" s="69"/>
      <c r="L329" s="69"/>
      <c r="M329" s="69"/>
      <c r="N329" s="69"/>
      <c r="O329" s="69"/>
      <c r="P329" s="69"/>
    </row>
    <row r="330" spans="1:16" ht="15" x14ac:dyDescent="0.25">
      <c r="A330" s="51"/>
      <c r="B330" s="51"/>
      <c r="C330" s="51"/>
      <c r="D330" s="51"/>
      <c r="E330" s="51"/>
      <c r="F330" s="51"/>
      <c r="G330" s="51"/>
      <c r="H330" s="51"/>
      <c r="I330" s="51"/>
      <c r="J330" s="69"/>
      <c r="K330" s="69"/>
      <c r="L330" s="69"/>
      <c r="M330" s="69"/>
      <c r="N330" s="69"/>
      <c r="O330" s="69"/>
      <c r="P330" s="69"/>
    </row>
    <row r="331" spans="1:16" ht="15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69"/>
      <c r="K331" s="69"/>
      <c r="L331" s="69"/>
      <c r="M331" s="69"/>
      <c r="N331" s="69"/>
      <c r="O331" s="69"/>
      <c r="P331" s="69"/>
    </row>
    <row r="332" spans="1:16" ht="15" x14ac:dyDescent="0.25">
      <c r="A332" s="51"/>
      <c r="B332" s="51"/>
      <c r="C332" s="51"/>
      <c r="D332" s="51"/>
      <c r="E332" s="51"/>
      <c r="F332" s="51"/>
      <c r="G332" s="51"/>
      <c r="H332" s="51"/>
      <c r="I332" s="51"/>
      <c r="J332" s="69"/>
      <c r="K332" s="69"/>
      <c r="L332" s="69"/>
      <c r="M332" s="69"/>
      <c r="N332" s="69"/>
      <c r="O332" s="69"/>
      <c r="P332" s="69"/>
    </row>
    <row r="333" spans="1:16" ht="15" x14ac:dyDescent="0.25">
      <c r="A333" s="51"/>
      <c r="B333" s="51"/>
      <c r="C333" s="51"/>
      <c r="D333" s="51"/>
      <c r="E333" s="51"/>
      <c r="F333" s="51"/>
      <c r="G333" s="51"/>
      <c r="H333" s="51"/>
      <c r="I333" s="51"/>
      <c r="J333" s="69"/>
      <c r="K333" s="69"/>
      <c r="L333" s="69"/>
      <c r="M333" s="69"/>
      <c r="N333" s="69"/>
      <c r="O333" s="69"/>
      <c r="P333" s="69"/>
    </row>
    <row r="334" spans="1:16" ht="15" x14ac:dyDescent="0.25">
      <c r="A334" s="51"/>
      <c r="B334" s="51"/>
      <c r="C334" s="51"/>
      <c r="D334" s="51"/>
      <c r="E334" s="51"/>
      <c r="F334" s="51"/>
      <c r="G334" s="51"/>
      <c r="H334" s="51"/>
      <c r="I334" s="51"/>
      <c r="J334" s="69"/>
      <c r="K334" s="69"/>
      <c r="L334" s="69"/>
      <c r="M334" s="69"/>
      <c r="N334" s="69"/>
      <c r="O334" s="69"/>
      <c r="P334" s="69"/>
    </row>
    <row r="335" spans="1:16" ht="15" x14ac:dyDescent="0.25">
      <c r="A335" s="51"/>
      <c r="B335" s="51"/>
      <c r="C335" s="51"/>
      <c r="D335" s="51"/>
      <c r="E335" s="51"/>
      <c r="F335" s="51"/>
      <c r="G335" s="51"/>
      <c r="H335" s="51"/>
      <c r="I335" s="51"/>
      <c r="J335" s="69"/>
      <c r="K335" s="69"/>
      <c r="L335" s="69"/>
      <c r="M335" s="69"/>
      <c r="N335" s="69"/>
      <c r="O335" s="69"/>
      <c r="P335" s="69"/>
    </row>
    <row r="336" spans="1:16" ht="15" x14ac:dyDescent="0.25">
      <c r="A336" s="51"/>
      <c r="B336" s="51"/>
      <c r="C336" s="51"/>
      <c r="D336" s="51"/>
      <c r="E336" s="51"/>
      <c r="F336" s="51"/>
      <c r="G336" s="51"/>
      <c r="H336" s="51"/>
      <c r="I336" s="51"/>
      <c r="J336" s="69"/>
      <c r="K336" s="69"/>
      <c r="L336" s="69"/>
      <c r="M336" s="69"/>
      <c r="N336" s="69"/>
      <c r="O336" s="69"/>
      <c r="P336" s="69"/>
    </row>
    <row r="337" spans="1:16" ht="15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69"/>
      <c r="K337" s="69"/>
      <c r="L337" s="69"/>
      <c r="M337" s="69"/>
      <c r="N337" s="69"/>
      <c r="O337" s="69"/>
      <c r="P337" s="69"/>
    </row>
    <row r="338" spans="1:16" ht="15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69"/>
      <c r="K338" s="69"/>
      <c r="L338" s="69"/>
      <c r="M338" s="69"/>
      <c r="N338" s="69"/>
      <c r="O338" s="69"/>
      <c r="P338" s="69"/>
    </row>
    <row r="339" spans="1:16" ht="15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69"/>
      <c r="K339" s="69"/>
      <c r="L339" s="69"/>
      <c r="M339" s="69"/>
      <c r="N339" s="69"/>
      <c r="O339" s="69"/>
      <c r="P339" s="69"/>
    </row>
    <row r="340" spans="1:16" ht="15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69"/>
      <c r="K340" s="69"/>
      <c r="L340" s="69"/>
      <c r="M340" s="69"/>
      <c r="N340" s="69"/>
      <c r="O340" s="69"/>
      <c r="P340" s="69"/>
    </row>
    <row r="341" spans="1:16" ht="15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69"/>
      <c r="K341" s="69"/>
      <c r="L341" s="69"/>
      <c r="M341" s="69"/>
      <c r="N341" s="69"/>
      <c r="O341" s="69"/>
      <c r="P341" s="69"/>
    </row>
    <row r="342" spans="1:16" ht="15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69"/>
      <c r="K342" s="69"/>
      <c r="L342" s="69"/>
      <c r="M342" s="69"/>
      <c r="N342" s="69"/>
      <c r="O342" s="69"/>
      <c r="P342" s="69"/>
    </row>
    <row r="343" spans="1:16" ht="15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69"/>
      <c r="K343" s="69"/>
      <c r="L343" s="69"/>
      <c r="M343" s="69"/>
      <c r="N343" s="69"/>
      <c r="O343" s="69"/>
      <c r="P343" s="69"/>
    </row>
    <row r="344" spans="1:16" ht="15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69"/>
      <c r="K344" s="69"/>
      <c r="L344" s="69"/>
      <c r="M344" s="69"/>
      <c r="N344" s="69"/>
      <c r="O344" s="69"/>
      <c r="P344" s="69"/>
    </row>
    <row r="345" spans="1:16" ht="15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69"/>
      <c r="K345" s="69"/>
      <c r="L345" s="69"/>
      <c r="M345" s="69"/>
      <c r="N345" s="69"/>
      <c r="O345" s="69"/>
      <c r="P345" s="69"/>
    </row>
    <row r="346" spans="1:16" ht="15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69"/>
      <c r="K346" s="69"/>
      <c r="L346" s="69"/>
      <c r="M346" s="69"/>
      <c r="N346" s="69"/>
      <c r="O346" s="69"/>
      <c r="P346" s="69"/>
    </row>
    <row r="347" spans="1:16" ht="15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69"/>
      <c r="K347" s="69"/>
      <c r="L347" s="69"/>
      <c r="M347" s="69"/>
      <c r="N347" s="69"/>
      <c r="O347" s="69"/>
      <c r="P347" s="69"/>
    </row>
    <row r="348" spans="1:16" ht="15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69"/>
      <c r="K348" s="69"/>
      <c r="L348" s="69"/>
      <c r="M348" s="69"/>
      <c r="N348" s="69"/>
      <c r="O348" s="69"/>
      <c r="P348" s="69"/>
    </row>
    <row r="349" spans="1:16" ht="15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69"/>
      <c r="K349" s="69"/>
      <c r="L349" s="69"/>
      <c r="M349" s="69"/>
      <c r="N349" s="69"/>
      <c r="O349" s="69"/>
      <c r="P349" s="69"/>
    </row>
    <row r="350" spans="1:16" ht="15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69"/>
      <c r="K350" s="69"/>
      <c r="L350" s="69"/>
      <c r="M350" s="69"/>
      <c r="N350" s="69"/>
      <c r="O350" s="69"/>
      <c r="P350" s="69"/>
    </row>
    <row r="351" spans="1:16" ht="1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69"/>
      <c r="K351" s="69"/>
      <c r="L351" s="69"/>
      <c r="M351" s="69"/>
      <c r="N351" s="69"/>
      <c r="O351" s="69"/>
      <c r="P351" s="69"/>
    </row>
    <row r="352" spans="1:16" ht="15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69"/>
      <c r="K352" s="69"/>
      <c r="L352" s="69"/>
      <c r="M352" s="69"/>
      <c r="N352" s="69"/>
      <c r="O352" s="69"/>
      <c r="P352" s="69"/>
    </row>
  </sheetData>
  <mergeCells count="10">
    <mergeCell ref="A1:N1"/>
    <mergeCell ref="B16:B17"/>
    <mergeCell ref="C16:C17"/>
    <mergeCell ref="D16:D17"/>
    <mergeCell ref="A19:C19"/>
    <mergeCell ref="E16:E17"/>
    <mergeCell ref="F16:F17"/>
    <mergeCell ref="G16:G17"/>
    <mergeCell ref="H16:H17"/>
    <mergeCell ref="I16:I17"/>
  </mergeCells>
  <phoneticPr fontId="38" type="noConversion"/>
  <printOptions headings="1"/>
  <pageMargins left="0.25" right="0.25" top="0.25" bottom="0.25" header="0.25" footer="0.25"/>
  <pageSetup orientation="landscape" horizontalDpi="300" verticalDpi="300" r:id="rId1"/>
  <headerFooter alignWithMargins="0">
    <oddFooter>&amp;L&amp;C&amp;R</oddFooter>
  </headerFooter>
  <ignoredErrors>
    <ignoredError sqref="B11:M11 B8:M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zoomScale="90" zoomScaleNormal="90" workbookViewId="0">
      <selection activeCell="A26" sqref="A26:B26"/>
    </sheetView>
  </sheetViews>
  <sheetFormatPr defaultColWidth="9.33203125" defaultRowHeight="13.2" x14ac:dyDescent="0.25"/>
  <cols>
    <col min="1" max="1" width="15.6640625" style="1" customWidth="1"/>
    <col min="2" max="2" width="72.6640625" style="1" customWidth="1"/>
    <col min="3" max="5" width="12.33203125" style="1" customWidth="1"/>
    <col min="6" max="6" width="20.6640625" style="1" customWidth="1"/>
    <col min="7" max="7" width="55.5546875" style="1" customWidth="1"/>
    <col min="8" max="8" width="38.44140625" style="1" customWidth="1"/>
    <col min="9" max="16384" width="9.33203125" style="1"/>
  </cols>
  <sheetData>
    <row r="1" spans="1:10" s="13" customFormat="1" ht="21" x14ac:dyDescent="0.4">
      <c r="A1" s="157" t="s">
        <v>123</v>
      </c>
      <c r="B1" s="158"/>
      <c r="C1" s="158"/>
      <c r="D1" s="158"/>
      <c r="E1" s="158"/>
      <c r="F1" s="158"/>
      <c r="G1" s="158"/>
      <c r="H1" s="158"/>
    </row>
    <row r="2" spans="1:10" s="10" customFormat="1" ht="18" x14ac:dyDescent="0.35">
      <c r="A2" s="100" t="s">
        <v>18</v>
      </c>
      <c r="B2" s="100" t="s">
        <v>19</v>
      </c>
      <c r="C2" s="100" t="s">
        <v>24</v>
      </c>
      <c r="D2" s="100" t="s">
        <v>13</v>
      </c>
      <c r="E2" s="100" t="s">
        <v>14</v>
      </c>
      <c r="F2" s="100" t="s">
        <v>20</v>
      </c>
      <c r="G2" s="100" t="s">
        <v>21</v>
      </c>
      <c r="H2" s="100" t="s">
        <v>109</v>
      </c>
    </row>
    <row r="3" spans="1:10" ht="15.6" x14ac:dyDescent="0.3">
      <c r="A3" s="83">
        <v>44629</v>
      </c>
      <c r="B3" s="9" t="s">
        <v>147</v>
      </c>
      <c r="C3" s="84">
        <v>50</v>
      </c>
      <c r="D3" s="84">
        <v>48</v>
      </c>
      <c r="E3" s="84">
        <v>0</v>
      </c>
      <c r="F3" s="5">
        <f>SUM(C3*12)+(D3*11)+(E3*75)</f>
        <v>1128</v>
      </c>
      <c r="G3" s="131" t="s">
        <v>145</v>
      </c>
      <c r="H3" s="85"/>
    </row>
    <row r="4" spans="1:10" ht="15" x14ac:dyDescent="0.25">
      <c r="A4" s="133">
        <v>44648</v>
      </c>
      <c r="B4" s="9" t="s">
        <v>146</v>
      </c>
      <c r="C4" s="84">
        <v>0</v>
      </c>
      <c r="D4" s="84">
        <v>0</v>
      </c>
      <c r="E4" s="132">
        <v>72</v>
      </c>
      <c r="F4" s="5">
        <f>SUM(C4*12)+(D4*11)+(E4*75)</f>
        <v>5400</v>
      </c>
      <c r="G4" s="9" t="s">
        <v>148</v>
      </c>
      <c r="H4" s="85"/>
    </row>
    <row r="5" spans="1:10" ht="15" x14ac:dyDescent="0.25">
      <c r="A5" s="159"/>
      <c r="B5" s="160"/>
      <c r="C5" s="160"/>
      <c r="D5" s="160"/>
      <c r="E5" s="160"/>
      <c r="F5" s="160"/>
      <c r="G5" s="160"/>
      <c r="H5" s="161"/>
    </row>
    <row r="6" spans="1:10" s="142" customFormat="1" ht="15.6" x14ac:dyDescent="0.3">
      <c r="A6" s="136">
        <v>44684</v>
      </c>
      <c r="B6" s="137" t="s">
        <v>160</v>
      </c>
      <c r="C6" s="138"/>
      <c r="D6" s="138">
        <v>672</v>
      </c>
      <c r="E6" s="138"/>
      <c r="F6" s="139">
        <f t="shared" ref="F6:F22" si="0">SUM(C6*12)+(D6*11)+(E6*75)</f>
        <v>7392</v>
      </c>
      <c r="G6" s="140" t="s">
        <v>145</v>
      </c>
      <c r="H6" s="141"/>
    </row>
    <row r="7" spans="1:10" s="142" customFormat="1" ht="15.6" x14ac:dyDescent="0.3">
      <c r="A7" s="136">
        <v>44691</v>
      </c>
      <c r="B7" s="137" t="s">
        <v>151</v>
      </c>
      <c r="C7" s="84">
        <v>0</v>
      </c>
      <c r="D7" s="84">
        <v>0</v>
      </c>
      <c r="E7" s="138">
        <v>504</v>
      </c>
      <c r="F7" s="139">
        <f t="shared" ref="F7" si="1">SUM(C7*12)+(D7*11)+(E7*75)</f>
        <v>37800</v>
      </c>
      <c r="G7" s="140" t="s">
        <v>145</v>
      </c>
      <c r="H7" s="141"/>
    </row>
    <row r="8" spans="1:10" s="142" customFormat="1" ht="15.6" x14ac:dyDescent="0.3">
      <c r="A8" s="136">
        <v>44707</v>
      </c>
      <c r="B8" s="137" t="s">
        <v>154</v>
      </c>
      <c r="C8" s="84">
        <v>0</v>
      </c>
      <c r="D8" s="84">
        <v>0</v>
      </c>
      <c r="E8" s="138">
        <v>72</v>
      </c>
      <c r="F8" s="139">
        <f t="shared" si="0"/>
        <v>5400</v>
      </c>
      <c r="G8" s="140" t="s">
        <v>145</v>
      </c>
      <c r="H8" s="141"/>
    </row>
    <row r="9" spans="1:10" s="142" customFormat="1" ht="15.6" x14ac:dyDescent="0.3">
      <c r="A9" s="136">
        <v>44707</v>
      </c>
      <c r="B9" s="137" t="s">
        <v>156</v>
      </c>
      <c r="C9" s="138">
        <v>550</v>
      </c>
      <c r="D9" s="84">
        <v>0</v>
      </c>
      <c r="E9" s="84">
        <v>0</v>
      </c>
      <c r="F9" s="139">
        <f t="shared" si="0"/>
        <v>6600</v>
      </c>
      <c r="G9" s="140" t="s">
        <v>145</v>
      </c>
      <c r="H9" s="141"/>
      <c r="J9" s="143"/>
    </row>
    <row r="10" spans="1:10" ht="15" x14ac:dyDescent="0.25">
      <c r="A10" s="159"/>
      <c r="B10" s="160"/>
      <c r="C10" s="160"/>
      <c r="D10" s="160"/>
      <c r="E10" s="160"/>
      <c r="F10" s="160"/>
      <c r="G10" s="160"/>
      <c r="H10" s="161"/>
    </row>
    <row r="11" spans="1:10" ht="15.6" x14ac:dyDescent="0.3">
      <c r="A11" s="133">
        <v>44713</v>
      </c>
      <c r="B11" s="114" t="s">
        <v>164</v>
      </c>
      <c r="C11" s="84">
        <v>0</v>
      </c>
      <c r="D11" s="84">
        <v>0</v>
      </c>
      <c r="E11" s="84">
        <v>50</v>
      </c>
      <c r="F11" s="5">
        <f t="shared" ref="F11" si="2">SUM(C11*12)+(D11*11)+(E11*75)</f>
        <v>3750</v>
      </c>
      <c r="G11" s="131" t="s">
        <v>165</v>
      </c>
      <c r="H11" s="85"/>
    </row>
    <row r="12" spans="1:10" ht="15.6" x14ac:dyDescent="0.3">
      <c r="A12" s="133">
        <v>44713</v>
      </c>
      <c r="B12" s="114" t="s">
        <v>162</v>
      </c>
      <c r="C12" s="84">
        <v>0</v>
      </c>
      <c r="D12" s="84">
        <v>3360</v>
      </c>
      <c r="E12" s="84">
        <v>0</v>
      </c>
      <c r="F12" s="5">
        <f>SUM(C12*12)+(D12*11)+(E12*75)</f>
        <v>36960</v>
      </c>
      <c r="G12" s="145" t="s">
        <v>166</v>
      </c>
      <c r="H12" s="85"/>
    </row>
    <row r="13" spans="1:10" ht="15.6" x14ac:dyDescent="0.3">
      <c r="A13" s="133">
        <v>44728</v>
      </c>
      <c r="B13" s="114" t="s">
        <v>159</v>
      </c>
      <c r="C13" s="132">
        <v>120</v>
      </c>
      <c r="D13" s="132">
        <v>108</v>
      </c>
      <c r="E13" s="84">
        <v>0</v>
      </c>
      <c r="F13" s="5">
        <f t="shared" ref="F13" si="3">SUM(C13*12)+(D13*11)+(E13*75)</f>
        <v>2628</v>
      </c>
      <c r="G13" s="131" t="s">
        <v>145</v>
      </c>
      <c r="H13" s="85"/>
    </row>
    <row r="14" spans="1:10" ht="15.6" x14ac:dyDescent="0.3">
      <c r="A14" s="133">
        <v>44739</v>
      </c>
      <c r="B14" s="9" t="s">
        <v>161</v>
      </c>
      <c r="C14" s="132">
        <v>144</v>
      </c>
      <c r="D14" s="84">
        <v>0</v>
      </c>
      <c r="E14" s="84">
        <v>0</v>
      </c>
      <c r="F14" s="5">
        <f t="shared" si="0"/>
        <v>1728</v>
      </c>
      <c r="G14" s="131" t="s">
        <v>145</v>
      </c>
      <c r="H14" s="85"/>
    </row>
    <row r="15" spans="1:10" ht="15" x14ac:dyDescent="0.25">
      <c r="A15" s="159"/>
      <c r="B15" s="160"/>
      <c r="C15" s="160"/>
      <c r="D15" s="160"/>
      <c r="E15" s="160"/>
      <c r="F15" s="160"/>
      <c r="G15" s="160"/>
      <c r="H15" s="161"/>
    </row>
    <row r="16" spans="1:10" ht="15" x14ac:dyDescent="0.25">
      <c r="A16" s="133"/>
      <c r="B16" s="9"/>
      <c r="C16" s="132"/>
      <c r="D16" s="132"/>
      <c r="E16" s="132"/>
      <c r="F16" s="5">
        <f t="shared" si="0"/>
        <v>0</v>
      </c>
      <c r="G16" s="9"/>
      <c r="H16" s="85"/>
    </row>
    <row r="17" spans="1:10" ht="15" x14ac:dyDescent="0.25">
      <c r="A17" s="133"/>
      <c r="B17" s="9"/>
      <c r="C17" s="132"/>
      <c r="D17" s="132"/>
      <c r="E17" s="132"/>
      <c r="F17" s="5">
        <f t="shared" si="0"/>
        <v>0</v>
      </c>
      <c r="G17" s="9"/>
      <c r="H17" s="85"/>
    </row>
    <row r="18" spans="1:10" ht="15" x14ac:dyDescent="0.25">
      <c r="A18" s="133"/>
      <c r="B18" s="9"/>
      <c r="C18" s="132"/>
      <c r="D18" s="132"/>
      <c r="E18" s="132"/>
      <c r="F18" s="5">
        <f t="shared" si="0"/>
        <v>0</v>
      </c>
      <c r="G18" s="9"/>
      <c r="H18" s="85"/>
      <c r="J18" s="46"/>
    </row>
    <row r="19" spans="1:10" ht="15" x14ac:dyDescent="0.25">
      <c r="A19" s="133"/>
      <c r="B19" s="9"/>
      <c r="C19" s="132"/>
      <c r="D19" s="132"/>
      <c r="E19" s="132"/>
      <c r="F19" s="5">
        <f t="shared" si="0"/>
        <v>0</v>
      </c>
      <c r="G19" s="9"/>
      <c r="H19" s="85"/>
    </row>
    <row r="20" spans="1:10" ht="15" x14ac:dyDescent="0.25">
      <c r="A20" s="133"/>
      <c r="B20" s="9"/>
      <c r="C20" s="132"/>
      <c r="D20" s="132"/>
      <c r="E20" s="132"/>
      <c r="F20" s="5">
        <f t="shared" si="0"/>
        <v>0</v>
      </c>
      <c r="G20" s="9"/>
      <c r="H20" s="85"/>
    </row>
    <row r="21" spans="1:10" ht="15" x14ac:dyDescent="0.25">
      <c r="A21" s="133"/>
      <c r="B21" s="9"/>
      <c r="C21" s="132"/>
      <c r="D21" s="132"/>
      <c r="E21" s="132"/>
      <c r="F21" s="5">
        <f t="shared" si="0"/>
        <v>0</v>
      </c>
      <c r="G21" s="9"/>
      <c r="H21" s="85"/>
    </row>
    <row r="22" spans="1:10" ht="15" x14ac:dyDescent="0.25">
      <c r="A22" s="133"/>
      <c r="B22" s="9"/>
      <c r="C22" s="45"/>
      <c r="D22" s="45"/>
      <c r="E22" s="45"/>
      <c r="F22" s="5">
        <f t="shared" si="0"/>
        <v>0</v>
      </c>
      <c r="G22" s="9"/>
      <c r="H22" s="85"/>
    </row>
    <row r="23" spans="1:10" s="67" customFormat="1" ht="21.6" thickBot="1" x14ac:dyDescent="0.45">
      <c r="A23" s="156" t="s">
        <v>26</v>
      </c>
      <c r="B23" s="156"/>
      <c r="C23" s="64">
        <f>SUM(C3:C22)</f>
        <v>864</v>
      </c>
      <c r="D23" s="64">
        <f>SUM(D3:D22)</f>
        <v>4188</v>
      </c>
      <c r="E23" s="64">
        <f>SUM(E3:E22)</f>
        <v>698</v>
      </c>
      <c r="F23" s="65">
        <f>SUM(F3:F22)</f>
        <v>108786</v>
      </c>
      <c r="G23" s="66"/>
      <c r="H23" s="86"/>
    </row>
    <row r="24" spans="1:10" ht="13.8" thickTop="1" x14ac:dyDescent="0.25">
      <c r="A24" s="6"/>
      <c r="B24" s="2"/>
      <c r="C24" s="3"/>
      <c r="D24" s="3"/>
      <c r="E24" s="3"/>
      <c r="F24" s="7"/>
      <c r="G24" s="4"/>
    </row>
    <row r="25" spans="1:10" x14ac:dyDescent="0.25">
      <c r="A25" s="6"/>
      <c r="B25" s="4"/>
      <c r="C25" s="3"/>
      <c r="D25" s="3"/>
      <c r="E25" s="3"/>
      <c r="F25" s="7"/>
      <c r="G25" s="4"/>
    </row>
    <row r="26" spans="1:10" ht="15" x14ac:dyDescent="0.25">
      <c r="A26" s="155" t="s">
        <v>167</v>
      </c>
      <c r="B26" s="155"/>
      <c r="C26" s="135"/>
      <c r="D26" s="135"/>
      <c r="E26" s="135"/>
      <c r="F26" s="7"/>
      <c r="G26" s="4"/>
    </row>
  </sheetData>
  <mergeCells count="6">
    <mergeCell ref="A23:B23"/>
    <mergeCell ref="A1:H1"/>
    <mergeCell ref="A5:H5"/>
    <mergeCell ref="A10:H10"/>
    <mergeCell ref="A26:B26"/>
    <mergeCell ref="A15:H15"/>
  </mergeCells>
  <pageMargins left="0.25" right="0.25" top="0.25" bottom="0.25" header="0.25" footer="0.25"/>
  <pageSetup scale="56" orientation="landscape" r:id="rId1"/>
  <ignoredErrors>
    <ignoredError sqref="F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>
      <selection activeCell="A21" sqref="A21:D21"/>
    </sheetView>
  </sheetViews>
  <sheetFormatPr defaultColWidth="9.33203125" defaultRowHeight="13.2" x14ac:dyDescent="0.25"/>
  <cols>
    <col min="1" max="1" width="15.33203125" style="27" customWidth="1"/>
    <col min="2" max="2" width="13.5546875" style="11" customWidth="1"/>
    <col min="3" max="3" width="13.33203125" style="11" customWidth="1"/>
    <col min="4" max="4" width="14.6640625" style="11" customWidth="1"/>
    <col min="5" max="5" width="47.44140625" style="28" bestFit="1" customWidth="1"/>
    <col min="6" max="6" width="47.44140625" style="11" bestFit="1" customWidth="1"/>
    <col min="7" max="7" width="28.5546875" style="11" customWidth="1"/>
    <col min="8" max="16384" width="9.33203125" style="11"/>
  </cols>
  <sheetData>
    <row r="1" spans="1:7" ht="21.6" thickBot="1" x14ac:dyDescent="0.45">
      <c r="A1" s="162" t="s">
        <v>124</v>
      </c>
      <c r="B1" s="163"/>
      <c r="C1" s="163"/>
      <c r="D1" s="163"/>
      <c r="E1" s="163"/>
      <c r="F1" s="164"/>
    </row>
    <row r="2" spans="1:7" s="29" customFormat="1" ht="18" x14ac:dyDescent="0.35">
      <c r="A2" s="101" t="s">
        <v>18</v>
      </c>
      <c r="B2" s="102" t="s">
        <v>24</v>
      </c>
      <c r="C2" s="102" t="s">
        <v>13</v>
      </c>
      <c r="D2" s="102" t="s">
        <v>14</v>
      </c>
      <c r="E2" s="100" t="s">
        <v>27</v>
      </c>
      <c r="F2" s="103" t="s">
        <v>28</v>
      </c>
      <c r="G2" s="20"/>
    </row>
    <row r="3" spans="1:7" ht="15.6" x14ac:dyDescent="0.3">
      <c r="A3" s="54">
        <v>44722</v>
      </c>
      <c r="B3" s="55"/>
      <c r="C3" s="55"/>
      <c r="D3" s="55">
        <v>2016</v>
      </c>
      <c r="E3" s="131" t="s">
        <v>145</v>
      </c>
      <c r="F3" s="57" t="s">
        <v>157</v>
      </c>
      <c r="G3" s="21"/>
    </row>
    <row r="4" spans="1:7" ht="15.6" x14ac:dyDescent="0.3">
      <c r="A4" s="54">
        <v>44741</v>
      </c>
      <c r="B4" s="55">
        <v>6300</v>
      </c>
      <c r="C4" s="55"/>
      <c r="D4" s="55">
        <v>1008</v>
      </c>
      <c r="E4" s="58" t="s">
        <v>163</v>
      </c>
      <c r="F4" s="144" t="s">
        <v>145</v>
      </c>
      <c r="G4" s="22"/>
    </row>
    <row r="5" spans="1:7" ht="15" x14ac:dyDescent="0.25">
      <c r="A5" s="165"/>
      <c r="B5" s="166"/>
      <c r="C5" s="166"/>
      <c r="D5" s="166"/>
      <c r="E5" s="166"/>
      <c r="F5" s="167"/>
      <c r="G5" s="22"/>
    </row>
    <row r="6" spans="1:7" ht="15" x14ac:dyDescent="0.25">
      <c r="A6" s="54"/>
      <c r="B6" s="55"/>
      <c r="C6" s="55"/>
      <c r="D6" s="55"/>
      <c r="E6" s="58"/>
      <c r="F6" s="57"/>
      <c r="G6" s="22"/>
    </row>
    <row r="7" spans="1:7" ht="15" x14ac:dyDescent="0.25">
      <c r="A7" s="54"/>
      <c r="B7" s="55"/>
      <c r="C7" s="55"/>
      <c r="D7" s="55"/>
      <c r="E7" s="58"/>
      <c r="F7" s="57"/>
      <c r="G7" s="22"/>
    </row>
    <row r="8" spans="1:7" ht="15" x14ac:dyDescent="0.25">
      <c r="A8" s="54"/>
      <c r="B8" s="55"/>
      <c r="C8" s="55"/>
      <c r="D8" s="55"/>
      <c r="E8" s="58"/>
      <c r="F8" s="57"/>
      <c r="G8" s="22"/>
    </row>
    <row r="9" spans="1:7" ht="15" x14ac:dyDescent="0.25">
      <c r="A9" s="54"/>
      <c r="B9" s="55"/>
      <c r="C9" s="55"/>
      <c r="D9" s="55"/>
      <c r="E9" s="58"/>
      <c r="F9" s="57"/>
      <c r="G9" s="22"/>
    </row>
    <row r="10" spans="1:7" ht="15" x14ac:dyDescent="0.25">
      <c r="A10" s="54"/>
      <c r="B10" s="55"/>
      <c r="C10" s="55"/>
      <c r="D10" s="55"/>
      <c r="E10" s="58"/>
      <c r="F10" s="57"/>
      <c r="G10" s="22"/>
    </row>
    <row r="11" spans="1:7" ht="15" x14ac:dyDescent="0.25">
      <c r="A11" s="54"/>
      <c r="B11" s="55"/>
      <c r="C11" s="55"/>
      <c r="D11" s="55"/>
      <c r="E11" s="58"/>
      <c r="F11" s="57"/>
      <c r="G11" s="22"/>
    </row>
    <row r="12" spans="1:7" ht="15" x14ac:dyDescent="0.25">
      <c r="A12" s="54"/>
      <c r="B12" s="55"/>
      <c r="C12" s="55"/>
      <c r="D12" s="55"/>
      <c r="E12" s="58"/>
      <c r="F12" s="57"/>
      <c r="G12" s="22"/>
    </row>
    <row r="13" spans="1:7" ht="15" x14ac:dyDescent="0.25">
      <c r="A13" s="54"/>
      <c r="B13" s="55"/>
      <c r="C13" s="55"/>
      <c r="D13" s="55"/>
      <c r="E13" s="58"/>
      <c r="F13" s="57"/>
      <c r="G13" s="22"/>
    </row>
    <row r="14" spans="1:7" ht="15" x14ac:dyDescent="0.25">
      <c r="A14" s="54"/>
      <c r="B14" s="55"/>
      <c r="C14" s="55"/>
      <c r="D14" s="55"/>
      <c r="E14" s="56"/>
      <c r="F14" s="57"/>
      <c r="G14" s="22"/>
    </row>
    <row r="15" spans="1:7" ht="15" x14ac:dyDescent="0.25">
      <c r="A15" s="54"/>
      <c r="B15" s="55"/>
      <c r="C15" s="55"/>
      <c r="D15" s="55"/>
      <c r="E15" s="56"/>
      <c r="F15" s="57"/>
      <c r="G15" s="22"/>
    </row>
    <row r="16" spans="1:7" ht="15" x14ac:dyDescent="0.25">
      <c r="A16" s="59"/>
      <c r="B16" s="55"/>
      <c r="C16" s="55"/>
      <c r="D16" s="55"/>
      <c r="E16" s="56"/>
      <c r="F16" s="57"/>
      <c r="G16" s="22"/>
    </row>
    <row r="17" spans="1:7" ht="15" x14ac:dyDescent="0.25">
      <c r="A17" s="59"/>
      <c r="B17" s="55"/>
      <c r="C17" s="55"/>
      <c r="D17" s="55"/>
      <c r="E17" s="56"/>
      <c r="F17" s="57"/>
      <c r="G17" s="22"/>
    </row>
    <row r="18" spans="1:7" ht="15" x14ac:dyDescent="0.25">
      <c r="A18" s="59"/>
      <c r="B18" s="55"/>
      <c r="C18" s="55"/>
      <c r="D18" s="55"/>
      <c r="E18" s="56"/>
      <c r="F18" s="57"/>
      <c r="G18" s="22"/>
    </row>
    <row r="19" spans="1:7" ht="15.6" thickBot="1" x14ac:dyDescent="0.3">
      <c r="A19" s="60"/>
      <c r="B19" s="61"/>
      <c r="C19" s="61"/>
      <c r="D19" s="61"/>
      <c r="E19" s="62"/>
      <c r="F19" s="63"/>
      <c r="G19" s="22"/>
    </row>
    <row r="20" spans="1:7" ht="13.8" x14ac:dyDescent="0.25">
      <c r="A20" s="23"/>
      <c r="B20" s="24"/>
      <c r="C20" s="24"/>
      <c r="D20" s="24"/>
      <c r="E20" s="25"/>
      <c r="G20" s="26"/>
    </row>
    <row r="21" spans="1:7" ht="15" x14ac:dyDescent="0.25">
      <c r="A21" s="155" t="s">
        <v>167</v>
      </c>
      <c r="B21" s="155"/>
      <c r="C21" s="155"/>
      <c r="D21" s="155"/>
      <c r="E21" s="146"/>
    </row>
    <row r="22" spans="1:7" x14ac:dyDescent="0.25">
      <c r="A22" s="23"/>
      <c r="B22" s="24"/>
      <c r="C22" s="24"/>
      <c r="D22" s="24"/>
      <c r="E22" s="25"/>
    </row>
    <row r="23" spans="1:7" x14ac:dyDescent="0.25">
      <c r="A23" s="23"/>
      <c r="B23" s="24"/>
      <c r="C23" s="24"/>
      <c r="D23" s="24"/>
      <c r="E23" s="25"/>
    </row>
    <row r="24" spans="1:7" x14ac:dyDescent="0.25">
      <c r="A24" s="23"/>
      <c r="B24" s="24"/>
      <c r="C24" s="24"/>
      <c r="D24" s="24"/>
      <c r="E24" s="25"/>
    </row>
    <row r="25" spans="1:7" x14ac:dyDescent="0.25">
      <c r="A25" s="23"/>
      <c r="B25" s="24"/>
      <c r="C25" s="24"/>
      <c r="D25" s="24"/>
      <c r="E25" s="25"/>
    </row>
    <row r="26" spans="1:7" x14ac:dyDescent="0.25">
      <c r="A26" s="23"/>
      <c r="B26" s="24"/>
      <c r="C26" s="24"/>
      <c r="D26" s="24"/>
      <c r="E26" s="25"/>
    </row>
  </sheetData>
  <mergeCells count="3">
    <mergeCell ref="A1:F1"/>
    <mergeCell ref="A5:F5"/>
    <mergeCell ref="A21:D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2"/>
  <sheetViews>
    <sheetView zoomScaleNormal="100" workbookViewId="0">
      <selection activeCell="A23" sqref="A23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125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130">
        <v>29616</v>
      </c>
      <c r="C5" s="130">
        <v>43405</v>
      </c>
      <c r="D5" s="130">
        <v>58113</v>
      </c>
      <c r="E5" s="130">
        <v>200</v>
      </c>
      <c r="F5" s="130">
        <v>3096</v>
      </c>
      <c r="G5" s="130">
        <v>100</v>
      </c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>
        <v>5907</v>
      </c>
      <c r="C7" s="35">
        <v>700</v>
      </c>
      <c r="D7" s="35">
        <v>0</v>
      </c>
      <c r="E7" s="35">
        <v>0</v>
      </c>
      <c r="F7" s="35">
        <v>1371</v>
      </c>
      <c r="G7" s="35">
        <v>1274</v>
      </c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>
        <v>29240</v>
      </c>
      <c r="C9" s="35">
        <v>0</v>
      </c>
      <c r="D9" s="35">
        <v>24300</v>
      </c>
      <c r="E9" s="35">
        <v>0</v>
      </c>
      <c r="F9" s="35">
        <v>1692</v>
      </c>
      <c r="G9" s="35">
        <v>1404</v>
      </c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>
        <v>2838</v>
      </c>
      <c r="C11" s="35">
        <v>21216</v>
      </c>
      <c r="D11" s="35">
        <v>408</v>
      </c>
      <c r="E11" s="35">
        <v>3144</v>
      </c>
      <c r="F11" s="35">
        <v>3384</v>
      </c>
      <c r="G11" s="35">
        <v>0</v>
      </c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>
        <v>12096</v>
      </c>
      <c r="C13" s="36">
        <v>2000</v>
      </c>
      <c r="D13" s="36">
        <v>2688</v>
      </c>
      <c r="E13" s="36">
        <v>130</v>
      </c>
      <c r="F13" s="36">
        <v>1551</v>
      </c>
      <c r="G13" s="36">
        <v>120</v>
      </c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129">
        <v>5500</v>
      </c>
      <c r="C15" s="129">
        <v>0</v>
      </c>
      <c r="D15" s="129">
        <v>0</v>
      </c>
      <c r="E15" s="129">
        <v>0</v>
      </c>
      <c r="F15" s="129">
        <v>190</v>
      </c>
      <c r="G15" s="129">
        <v>373</v>
      </c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128">
        <v>0</v>
      </c>
      <c r="C17" s="128">
        <v>0</v>
      </c>
      <c r="D17" s="128">
        <v>0</v>
      </c>
      <c r="E17" s="128">
        <v>0</v>
      </c>
      <c r="F17" s="128">
        <v>75</v>
      </c>
      <c r="G17" s="128">
        <v>0</v>
      </c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>
        <v>4536</v>
      </c>
      <c r="C19" s="35">
        <v>2000</v>
      </c>
      <c r="D19" s="35">
        <v>0</v>
      </c>
      <c r="E19" s="35">
        <v>0</v>
      </c>
      <c r="F19" s="35">
        <v>983</v>
      </c>
      <c r="G19" s="35">
        <v>519</v>
      </c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89733</v>
      </c>
      <c r="C21" s="105">
        <f t="shared" si="0"/>
        <v>69321</v>
      </c>
      <c r="D21" s="105">
        <f t="shared" si="0"/>
        <v>85509</v>
      </c>
      <c r="E21" s="105">
        <f t="shared" si="0"/>
        <v>3474</v>
      </c>
      <c r="F21" s="105">
        <f t="shared" si="0"/>
        <v>12342</v>
      </c>
      <c r="G21" s="105">
        <f t="shared" si="0"/>
        <v>3790</v>
      </c>
    </row>
    <row r="22" spans="1:7" ht="15.6" thickTop="1" x14ac:dyDescent="0.25"/>
    <row r="23" spans="1:7" x14ac:dyDescent="0.25">
      <c r="A23" s="10" t="s">
        <v>144</v>
      </c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zoomScaleNormal="100" workbookViewId="0">
      <selection activeCell="A23" sqref="A23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126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130">
        <v>29616</v>
      </c>
      <c r="C5" s="130">
        <v>43405</v>
      </c>
      <c r="D5" s="130">
        <v>58113</v>
      </c>
      <c r="E5" s="130">
        <v>200</v>
      </c>
      <c r="F5" s="130">
        <v>3096</v>
      </c>
      <c r="G5" s="130">
        <v>100</v>
      </c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>
        <v>6907</v>
      </c>
      <c r="C7" s="35">
        <v>5500</v>
      </c>
      <c r="D7" s="35">
        <v>0</v>
      </c>
      <c r="E7" s="35">
        <v>0</v>
      </c>
      <c r="F7" s="35">
        <v>1485</v>
      </c>
      <c r="G7" s="35">
        <v>1374</v>
      </c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>
        <v>29240</v>
      </c>
      <c r="C9" s="35">
        <v>0</v>
      </c>
      <c r="D9" s="35">
        <v>24300</v>
      </c>
      <c r="E9" s="35">
        <v>0</v>
      </c>
      <c r="F9" s="35">
        <v>2484</v>
      </c>
      <c r="G9" s="35">
        <v>612</v>
      </c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>
        <v>2828</v>
      </c>
      <c r="C11" s="35">
        <v>21216</v>
      </c>
      <c r="D11" s="35">
        <v>408</v>
      </c>
      <c r="E11" s="35">
        <v>3144</v>
      </c>
      <c r="F11" s="35">
        <v>3354</v>
      </c>
      <c r="G11" s="35">
        <v>0</v>
      </c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>
        <v>12096</v>
      </c>
      <c r="C13" s="36">
        <v>2100</v>
      </c>
      <c r="D13" s="36">
        <v>2688</v>
      </c>
      <c r="E13" s="36">
        <v>130</v>
      </c>
      <c r="F13" s="36">
        <v>1551</v>
      </c>
      <c r="G13" s="36">
        <v>120</v>
      </c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129">
        <v>5500</v>
      </c>
      <c r="C15" s="129">
        <v>0</v>
      </c>
      <c r="D15" s="129">
        <v>0</v>
      </c>
      <c r="E15" s="129">
        <v>0</v>
      </c>
      <c r="F15" s="129">
        <v>190</v>
      </c>
      <c r="G15" s="129">
        <v>373</v>
      </c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128">
        <v>0</v>
      </c>
      <c r="C17" s="128">
        <v>0</v>
      </c>
      <c r="D17" s="128">
        <v>0</v>
      </c>
      <c r="E17" s="128">
        <v>0</v>
      </c>
      <c r="F17" s="128">
        <v>75</v>
      </c>
      <c r="G17" s="128">
        <v>0</v>
      </c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>
        <v>4536</v>
      </c>
      <c r="C19" s="35">
        <v>2000</v>
      </c>
      <c r="D19" s="35">
        <v>0</v>
      </c>
      <c r="E19" s="35">
        <v>0</v>
      </c>
      <c r="F19" s="35">
        <v>983</v>
      </c>
      <c r="G19" s="35">
        <v>519</v>
      </c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90723</v>
      </c>
      <c r="C21" s="105">
        <f t="shared" si="0"/>
        <v>74221</v>
      </c>
      <c r="D21" s="105">
        <f t="shared" si="0"/>
        <v>85509</v>
      </c>
      <c r="E21" s="105">
        <f t="shared" si="0"/>
        <v>3474</v>
      </c>
      <c r="F21" s="105">
        <f t="shared" si="0"/>
        <v>13218</v>
      </c>
      <c r="G21" s="105">
        <f t="shared" si="0"/>
        <v>3098</v>
      </c>
    </row>
    <row r="22" spans="1:7" ht="15.6" thickTop="1" x14ac:dyDescent="0.25"/>
    <row r="23" spans="1:7" x14ac:dyDescent="0.25">
      <c r="A23" s="10" t="s">
        <v>144</v>
      </c>
    </row>
    <row r="24" spans="1:7" s="43" customFormat="1" ht="17.399999999999999" x14ac:dyDescent="0.3">
      <c r="A24" s="10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Normal="100" workbookViewId="0">
      <selection activeCell="A23" sqref="A23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127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130">
        <v>29616</v>
      </c>
      <c r="C5" s="130">
        <v>43405</v>
      </c>
      <c r="D5" s="130">
        <v>58113</v>
      </c>
      <c r="E5" s="130">
        <v>200</v>
      </c>
      <c r="F5" s="130">
        <v>3096</v>
      </c>
      <c r="G5" s="130">
        <v>100</v>
      </c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>
        <v>7500</v>
      </c>
      <c r="C7" s="35">
        <v>5500</v>
      </c>
      <c r="D7" s="35">
        <v>0</v>
      </c>
      <c r="E7" s="35">
        <v>0</v>
      </c>
      <c r="F7" s="35">
        <v>1524</v>
      </c>
      <c r="G7" s="35">
        <v>1374</v>
      </c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>
        <v>29240</v>
      </c>
      <c r="C9" s="35">
        <v>0</v>
      </c>
      <c r="D9" s="35">
        <v>24300</v>
      </c>
      <c r="E9" s="35">
        <v>0</v>
      </c>
      <c r="F9" s="35">
        <v>2880</v>
      </c>
      <c r="G9" s="35">
        <v>756</v>
      </c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>
        <v>3196</v>
      </c>
      <c r="C11" s="35">
        <v>21216</v>
      </c>
      <c r="D11" s="35">
        <v>360</v>
      </c>
      <c r="E11" s="35">
        <v>3144</v>
      </c>
      <c r="F11" s="35">
        <v>3384</v>
      </c>
      <c r="G11" s="35">
        <v>0</v>
      </c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>
        <v>12096</v>
      </c>
      <c r="C13" s="36">
        <v>2100</v>
      </c>
      <c r="D13" s="36">
        <v>2688</v>
      </c>
      <c r="E13" s="36">
        <v>130</v>
      </c>
      <c r="F13" s="36">
        <v>1551</v>
      </c>
      <c r="G13" s="36">
        <v>120</v>
      </c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>
        <v>0</v>
      </c>
      <c r="C15" s="36">
        <v>6067</v>
      </c>
      <c r="D15" s="36">
        <v>0</v>
      </c>
      <c r="E15" s="36">
        <v>0</v>
      </c>
      <c r="F15" s="36">
        <v>192</v>
      </c>
      <c r="G15" s="36">
        <v>371</v>
      </c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128">
        <v>0</v>
      </c>
      <c r="C17" s="128">
        <v>0</v>
      </c>
      <c r="D17" s="128">
        <v>0</v>
      </c>
      <c r="E17" s="128">
        <v>0</v>
      </c>
      <c r="F17" s="128">
        <v>75</v>
      </c>
      <c r="G17" s="128">
        <v>0</v>
      </c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>
        <v>4536</v>
      </c>
      <c r="C19" s="35">
        <v>2000</v>
      </c>
      <c r="D19" s="35">
        <v>0</v>
      </c>
      <c r="E19" s="35">
        <v>0</v>
      </c>
      <c r="F19" s="35">
        <v>911</v>
      </c>
      <c r="G19" s="35">
        <v>519</v>
      </c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86184</v>
      </c>
      <c r="C21" s="105">
        <f t="shared" si="0"/>
        <v>80288</v>
      </c>
      <c r="D21" s="105">
        <f t="shared" si="0"/>
        <v>85461</v>
      </c>
      <c r="E21" s="105">
        <f t="shared" si="0"/>
        <v>3474</v>
      </c>
      <c r="F21" s="105">
        <f t="shared" si="0"/>
        <v>13613</v>
      </c>
      <c r="G21" s="105">
        <f t="shared" si="0"/>
        <v>3240</v>
      </c>
    </row>
    <row r="22" spans="1:7" ht="15.6" thickTop="1" x14ac:dyDescent="0.25"/>
    <row r="23" spans="1:7" x14ac:dyDescent="0.25">
      <c r="A23" s="10" t="s">
        <v>149</v>
      </c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"/>
  <sheetViews>
    <sheetView zoomScaleNormal="100" workbookViewId="0">
      <selection activeCell="A23" sqref="A23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128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130">
        <v>29616</v>
      </c>
      <c r="C5" s="130">
        <v>43405</v>
      </c>
      <c r="D5" s="130">
        <v>58113</v>
      </c>
      <c r="E5" s="130">
        <v>200</v>
      </c>
      <c r="F5" s="130">
        <v>3096</v>
      </c>
      <c r="G5" s="130">
        <v>100</v>
      </c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>
        <v>8981</v>
      </c>
      <c r="C7" s="35">
        <v>6000</v>
      </c>
      <c r="D7" s="35">
        <v>0</v>
      </c>
      <c r="E7" s="35">
        <v>0</v>
      </c>
      <c r="F7" s="35">
        <v>1739</v>
      </c>
      <c r="G7" s="35">
        <v>895</v>
      </c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>
        <v>29240</v>
      </c>
      <c r="C9" s="35">
        <v>0</v>
      </c>
      <c r="D9" s="35">
        <v>24300</v>
      </c>
      <c r="E9" s="35">
        <v>0</v>
      </c>
      <c r="F9" s="35">
        <v>4484</v>
      </c>
      <c r="G9" s="35">
        <v>1044</v>
      </c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>
        <v>3124</v>
      </c>
      <c r="C11" s="35">
        <v>21216</v>
      </c>
      <c r="D11" s="35">
        <v>360</v>
      </c>
      <c r="E11" s="35">
        <v>3144</v>
      </c>
      <c r="F11" s="35">
        <v>3384</v>
      </c>
      <c r="G11" s="35">
        <v>0</v>
      </c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>
        <v>12096</v>
      </c>
      <c r="C13" s="36">
        <v>2200</v>
      </c>
      <c r="D13" s="36">
        <v>2688</v>
      </c>
      <c r="E13" s="36">
        <v>130</v>
      </c>
      <c r="F13" s="36">
        <v>1551</v>
      </c>
      <c r="G13" s="36">
        <v>120</v>
      </c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>
        <v>6067</v>
      </c>
      <c r="C15" s="36">
        <v>0</v>
      </c>
      <c r="D15" s="36">
        <v>0</v>
      </c>
      <c r="E15" s="36">
        <v>0</v>
      </c>
      <c r="F15" s="36">
        <v>192</v>
      </c>
      <c r="G15" s="36">
        <v>391</v>
      </c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128">
        <v>0</v>
      </c>
      <c r="C17" s="128">
        <v>0</v>
      </c>
      <c r="D17" s="128">
        <v>0</v>
      </c>
      <c r="E17" s="128">
        <v>0</v>
      </c>
      <c r="F17" s="128">
        <v>75</v>
      </c>
      <c r="G17" s="128">
        <v>0</v>
      </c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>
        <v>4536</v>
      </c>
      <c r="C19" s="35">
        <v>2000</v>
      </c>
      <c r="D19" s="35">
        <v>0</v>
      </c>
      <c r="E19" s="35">
        <v>0</v>
      </c>
      <c r="F19" s="35">
        <v>936</v>
      </c>
      <c r="G19" s="35">
        <v>407</v>
      </c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93660</v>
      </c>
      <c r="C21" s="105">
        <f t="shared" si="0"/>
        <v>74821</v>
      </c>
      <c r="D21" s="105">
        <f t="shared" si="0"/>
        <v>85461</v>
      </c>
      <c r="E21" s="105">
        <f t="shared" si="0"/>
        <v>3474</v>
      </c>
      <c r="F21" s="105">
        <f t="shared" si="0"/>
        <v>15457</v>
      </c>
      <c r="G21" s="105">
        <f t="shared" si="0"/>
        <v>2957</v>
      </c>
    </row>
    <row r="22" spans="1:7" ht="15.6" thickTop="1" x14ac:dyDescent="0.25"/>
    <row r="23" spans="1:7" x14ac:dyDescent="0.25">
      <c r="A23" s="134" t="s">
        <v>150</v>
      </c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2"/>
  <sheetViews>
    <sheetView zoomScaleNormal="100" workbookViewId="0">
      <selection activeCell="A23" sqref="A23"/>
    </sheetView>
  </sheetViews>
  <sheetFormatPr defaultColWidth="10.6640625" defaultRowHeight="15" x14ac:dyDescent="0.25"/>
  <cols>
    <col min="1" max="1" width="81" style="40" bestFit="1" customWidth="1"/>
    <col min="2" max="7" width="13.5546875" style="19" customWidth="1"/>
    <col min="8" max="16384" width="10.6640625" style="19"/>
  </cols>
  <sheetData>
    <row r="1" spans="1:7" ht="21" x14ac:dyDescent="0.4">
      <c r="A1" s="168" t="s">
        <v>129</v>
      </c>
      <c r="B1" s="168"/>
      <c r="C1" s="168"/>
      <c r="D1" s="168"/>
      <c r="E1" s="168"/>
      <c r="F1" s="168"/>
      <c r="G1" s="168"/>
    </row>
    <row r="2" spans="1:7" s="30" customFormat="1" ht="18" x14ac:dyDescent="0.35">
      <c r="A2" s="169" t="s">
        <v>12</v>
      </c>
      <c r="B2" s="100" t="s">
        <v>24</v>
      </c>
      <c r="C2" s="100" t="s">
        <v>24</v>
      </c>
      <c r="D2" s="100" t="s">
        <v>13</v>
      </c>
      <c r="E2" s="100" t="s">
        <v>13</v>
      </c>
      <c r="F2" s="100" t="s">
        <v>14</v>
      </c>
      <c r="G2" s="100" t="s">
        <v>14</v>
      </c>
    </row>
    <row r="3" spans="1:7" s="30" customFormat="1" ht="18" x14ac:dyDescent="0.35">
      <c r="A3" s="169"/>
      <c r="B3" s="100" t="s">
        <v>15</v>
      </c>
      <c r="C3" s="100" t="s">
        <v>16</v>
      </c>
      <c r="D3" s="100" t="s">
        <v>15</v>
      </c>
      <c r="E3" s="100" t="s">
        <v>16</v>
      </c>
      <c r="F3" s="100" t="s">
        <v>15</v>
      </c>
      <c r="G3" s="100" t="s">
        <v>16</v>
      </c>
    </row>
    <row r="4" spans="1:7" s="30" customFormat="1" x14ac:dyDescent="0.25">
      <c r="A4" s="31"/>
      <c r="B4" s="32"/>
      <c r="C4" s="32"/>
      <c r="D4" s="32"/>
      <c r="E4" s="32"/>
      <c r="F4" s="32"/>
      <c r="G4" s="32"/>
    </row>
    <row r="5" spans="1:7" s="30" customFormat="1" ht="15.6" x14ac:dyDescent="0.3">
      <c r="A5" s="106" t="s">
        <v>35</v>
      </c>
      <c r="B5" s="130">
        <v>29616</v>
      </c>
      <c r="C5" s="130">
        <v>43405</v>
      </c>
      <c r="D5" s="130">
        <v>58113</v>
      </c>
      <c r="E5" s="130">
        <v>200</v>
      </c>
      <c r="F5" s="130">
        <v>3096</v>
      </c>
      <c r="G5" s="130">
        <v>100</v>
      </c>
    </row>
    <row r="6" spans="1:7" s="30" customFormat="1" x14ac:dyDescent="0.25">
      <c r="A6" s="31"/>
      <c r="B6" s="34"/>
      <c r="C6" s="34"/>
      <c r="D6" s="34"/>
      <c r="E6" s="34"/>
      <c r="F6" s="34"/>
      <c r="G6" s="34"/>
    </row>
    <row r="7" spans="1:7" ht="15.6" x14ac:dyDescent="0.3">
      <c r="A7" s="106" t="s">
        <v>49</v>
      </c>
      <c r="B7" s="35">
        <v>11121</v>
      </c>
      <c r="C7" s="35">
        <v>5512</v>
      </c>
      <c r="D7" s="35">
        <v>0</v>
      </c>
      <c r="E7" s="35">
        <v>0</v>
      </c>
      <c r="F7" s="35">
        <v>2039</v>
      </c>
      <c r="G7" s="35">
        <v>672</v>
      </c>
    </row>
    <row r="8" spans="1:7" x14ac:dyDescent="0.25">
      <c r="A8" s="12"/>
      <c r="B8" s="35"/>
      <c r="C8" s="35"/>
      <c r="D8" s="35"/>
      <c r="E8" s="35"/>
      <c r="F8" s="35"/>
      <c r="G8" s="35"/>
    </row>
    <row r="9" spans="1:7" ht="15.6" x14ac:dyDescent="0.3">
      <c r="A9" s="106" t="s">
        <v>56</v>
      </c>
      <c r="B9" s="35">
        <v>27220</v>
      </c>
      <c r="C9" s="35">
        <v>0</v>
      </c>
      <c r="D9" s="35">
        <v>22080</v>
      </c>
      <c r="E9" s="35">
        <v>0</v>
      </c>
      <c r="F9" s="35">
        <v>4484</v>
      </c>
      <c r="G9" s="35">
        <v>1044</v>
      </c>
    </row>
    <row r="10" spans="1:7" x14ac:dyDescent="0.25">
      <c r="A10" s="12"/>
      <c r="B10" s="35"/>
      <c r="C10" s="35"/>
      <c r="D10" s="35"/>
      <c r="E10" s="35"/>
      <c r="F10" s="35"/>
      <c r="G10" s="35"/>
    </row>
    <row r="11" spans="1:7" ht="15.6" x14ac:dyDescent="0.3">
      <c r="A11" s="106" t="s">
        <v>60</v>
      </c>
      <c r="B11" s="35">
        <v>3124</v>
      </c>
      <c r="C11" s="35">
        <v>21216</v>
      </c>
      <c r="D11" s="35">
        <v>2544</v>
      </c>
      <c r="E11" s="35">
        <v>3144</v>
      </c>
      <c r="F11" s="35">
        <v>3123</v>
      </c>
      <c r="G11" s="35">
        <v>37</v>
      </c>
    </row>
    <row r="12" spans="1:7" x14ac:dyDescent="0.25">
      <c r="A12" s="12"/>
      <c r="B12" s="35"/>
      <c r="C12" s="35"/>
      <c r="D12" s="35"/>
      <c r="E12" s="35"/>
      <c r="F12" s="35"/>
      <c r="G12" s="35"/>
    </row>
    <row r="13" spans="1:7" ht="15.6" x14ac:dyDescent="0.3">
      <c r="A13" s="106" t="s">
        <v>67</v>
      </c>
      <c r="B13" s="36">
        <v>12096</v>
      </c>
      <c r="C13" s="36">
        <v>2200</v>
      </c>
      <c r="D13" s="36">
        <v>2688</v>
      </c>
      <c r="E13" s="36">
        <v>130</v>
      </c>
      <c r="F13" s="36">
        <v>1800</v>
      </c>
      <c r="G13" s="36">
        <v>120</v>
      </c>
    </row>
    <row r="14" spans="1:7" x14ac:dyDescent="0.25">
      <c r="A14" s="12"/>
      <c r="B14" s="36"/>
      <c r="C14" s="36"/>
      <c r="D14" s="36"/>
      <c r="E14" s="36"/>
      <c r="F14" s="36"/>
      <c r="G14" s="36"/>
    </row>
    <row r="15" spans="1:7" ht="15.6" x14ac:dyDescent="0.3">
      <c r="A15" s="106" t="s">
        <v>95</v>
      </c>
      <c r="B15" s="36">
        <v>4003</v>
      </c>
      <c r="C15" s="36">
        <v>25</v>
      </c>
      <c r="D15" s="36">
        <v>0</v>
      </c>
      <c r="E15" s="36">
        <v>0</v>
      </c>
      <c r="F15" s="36">
        <v>192</v>
      </c>
      <c r="G15" s="36">
        <v>611</v>
      </c>
    </row>
    <row r="16" spans="1:7" x14ac:dyDescent="0.25">
      <c r="A16" s="12"/>
      <c r="B16" s="35"/>
      <c r="C16" s="35"/>
      <c r="D16" s="35"/>
      <c r="E16" s="35"/>
      <c r="F16" s="35"/>
      <c r="G16" s="35"/>
    </row>
    <row r="17" spans="1:7" ht="15.6" x14ac:dyDescent="0.3">
      <c r="A17" s="107" t="s">
        <v>81</v>
      </c>
      <c r="B17" s="128">
        <v>0</v>
      </c>
      <c r="C17" s="128">
        <v>0</v>
      </c>
      <c r="D17" s="128">
        <v>0</v>
      </c>
      <c r="E17" s="128">
        <v>0</v>
      </c>
      <c r="F17" s="128">
        <v>75</v>
      </c>
      <c r="G17" s="128">
        <v>0</v>
      </c>
    </row>
    <row r="18" spans="1:7" x14ac:dyDescent="0.25">
      <c r="A18" s="12"/>
      <c r="B18" s="35"/>
      <c r="C18" s="35"/>
      <c r="D18" s="35"/>
      <c r="E18" s="35"/>
      <c r="F18" s="35"/>
      <c r="G18" s="35"/>
    </row>
    <row r="19" spans="1:7" ht="15.6" x14ac:dyDescent="0.3">
      <c r="A19" s="108" t="s">
        <v>85</v>
      </c>
      <c r="B19" s="35">
        <v>4536</v>
      </c>
      <c r="C19" s="35">
        <v>2000</v>
      </c>
      <c r="D19" s="35">
        <v>0</v>
      </c>
      <c r="E19" s="35">
        <v>0</v>
      </c>
      <c r="F19" s="35">
        <v>936</v>
      </c>
      <c r="G19" s="35">
        <v>407</v>
      </c>
    </row>
    <row r="20" spans="1:7" x14ac:dyDescent="0.25">
      <c r="A20" s="37"/>
      <c r="B20" s="35"/>
      <c r="C20" s="35"/>
      <c r="D20" s="35"/>
      <c r="E20" s="35"/>
      <c r="F20" s="38"/>
      <c r="G20" s="38"/>
    </row>
    <row r="21" spans="1:7" s="39" customFormat="1" ht="21.6" thickBot="1" x14ac:dyDescent="0.45">
      <c r="A21" s="104" t="s">
        <v>17</v>
      </c>
      <c r="B21" s="105">
        <f t="shared" ref="B21:G21" si="0">SUM(B5:B19)</f>
        <v>91716</v>
      </c>
      <c r="C21" s="105">
        <f t="shared" si="0"/>
        <v>74358</v>
      </c>
      <c r="D21" s="105">
        <f t="shared" si="0"/>
        <v>85425</v>
      </c>
      <c r="E21" s="105">
        <f t="shared" si="0"/>
        <v>3474</v>
      </c>
      <c r="F21" s="105">
        <f t="shared" si="0"/>
        <v>15745</v>
      </c>
      <c r="G21" s="105">
        <f t="shared" si="0"/>
        <v>2991</v>
      </c>
    </row>
    <row r="22" spans="1:7" ht="15.6" thickTop="1" x14ac:dyDescent="0.25"/>
    <row r="23" spans="1:7" x14ac:dyDescent="0.25">
      <c r="A23" s="134" t="s">
        <v>158</v>
      </c>
    </row>
    <row r="24" spans="1:7" s="43" customFormat="1" ht="17.399999999999999" x14ac:dyDescent="0.3">
      <c r="A24" s="42"/>
      <c r="C24" s="42"/>
      <c r="E24" s="42"/>
      <c r="G24" s="42"/>
    </row>
    <row r="26" spans="1:7" x14ac:dyDescent="0.25">
      <c r="C26" s="44"/>
    </row>
    <row r="29" spans="1:7" x14ac:dyDescent="0.25">
      <c r="C29" s="44"/>
    </row>
    <row r="30" spans="1:7" x14ac:dyDescent="0.25">
      <c r="C30" s="44"/>
    </row>
    <row r="31" spans="1:7" x14ac:dyDescent="0.25">
      <c r="C31" s="44"/>
    </row>
    <row r="32" spans="1:7" x14ac:dyDescent="0.25">
      <c r="C32" s="44"/>
    </row>
  </sheetData>
  <mergeCells count="2">
    <mergeCell ref="A1:G1"/>
    <mergeCell ref="A2:A3"/>
  </mergeCells>
  <pageMargins left="0.2" right="0.2" top="0.75" bottom="0.75" header="0.3" footer="0.3"/>
  <pageSetup scale="8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Network Contacts</vt:lpstr>
      <vt:lpstr>Monthly Report</vt:lpstr>
      <vt:lpstr>Domestic Shipments</vt:lpstr>
      <vt:lpstr>Transfer Kits</vt:lpstr>
      <vt:lpstr>January 2022</vt:lpstr>
      <vt:lpstr>February 2022</vt:lpstr>
      <vt:lpstr>March 2022 </vt:lpstr>
      <vt:lpstr>April 2022</vt:lpstr>
      <vt:lpstr>May 2022</vt:lpstr>
      <vt:lpstr>June 2022</vt:lpstr>
      <vt:lpstr>July 2022</vt:lpstr>
      <vt:lpstr>August 2022  </vt:lpstr>
      <vt:lpstr>September 2022</vt:lpstr>
      <vt:lpstr>October 2022</vt:lpstr>
      <vt:lpstr>November 2022</vt:lpstr>
      <vt:lpstr>December 2022</vt:lpstr>
      <vt:lpstr>'Monthly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Kraiza - Sager Brown Executive Director</dc:creator>
  <cp:lastModifiedBy>Jim Street</cp:lastModifiedBy>
  <cp:lastPrinted>2022-07-05T14:33:10Z</cp:lastPrinted>
  <dcterms:created xsi:type="dcterms:W3CDTF">2009-02-02T17:48:29Z</dcterms:created>
  <dcterms:modified xsi:type="dcterms:W3CDTF">2022-08-19T18:09:09Z</dcterms:modified>
</cp:coreProperties>
</file>